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lsrvcdf" ContentType="image/png"/>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drawings/drawing3.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19"/>
  <workbookPr/>
  <mc:AlternateContent xmlns:mc="http://schemas.openxmlformats.org/markup-compatibility/2006">
    <mc:Choice Requires="x15">
      <x15ac:absPath xmlns:x15ac="http://schemas.microsoft.com/office/spreadsheetml/2010/11/ac" url="C:\Users\Ankit\Downloads\"/>
    </mc:Choice>
  </mc:AlternateContent>
  <xr:revisionPtr revIDLastSave="0" documentId="8_{35287AC4-FCA3-4AFB-B18A-6D8A72670261}" xr6:coauthVersionLast="47" xr6:coauthVersionMax="47" xr10:uidLastSave="{00000000-0000-0000-0000-000000000000}"/>
  <bookViews>
    <workbookView xWindow="0" yWindow="0" windowWidth="21576" windowHeight="8100" firstSheet="1" activeTab="1" xr2:uid="{00000000-000D-0000-FFFF-FFFF00000000}"/>
  </bookViews>
  <sheets>
    <sheet name="Pivots" sheetId="3" r:id="rId1"/>
    <sheet name="Call Data" sheetId="4" r:id="rId2"/>
    <sheet name="Data" sheetId="1" r:id="rId3"/>
    <sheet name="Assets" sheetId="2" r:id="rId4"/>
  </sheets>
  <definedNames>
    <definedName name="_xlcn.WorksheetConnection_project.xlsxcalls" hidden="1">calls[]</definedName>
    <definedName name="_xlcn.WorksheetConnection_projectRecovered.xlsxcustomers" hidden="1">customers[]</definedName>
    <definedName name="Slicer_Representative">#N/A</definedName>
  </definedNames>
  <calcPr calcId="191028"/>
  <pivotCaches>
    <pivotCache cacheId="10398" r:id="rId5"/>
    <pivotCache cacheId="10399" r:id="rId6"/>
    <pivotCache cacheId="10400" r:id="rId7"/>
    <pivotCache cacheId="10401" r:id="rId8"/>
    <pivotCache cacheId="10410" r:id="rId9"/>
    <pivotCache cacheId="10413" r:id="rId10"/>
    <pivotCache cacheId="10416" r:id="rId11"/>
    <pivotCache cacheId="10419" r:id="rId12"/>
    <pivotCache cacheId="10422" r:id="rId13"/>
  </pivotCaches>
  <extLst>
    <ext xmlns:x14="http://schemas.microsoft.com/office/spreadsheetml/2009/9/main" uri="{876F7934-8845-4945-9796-88D515C7AA90}">
      <x14:pivotCaches>
        <pivotCache cacheId="10407" r:id="rId14"/>
      </x14:pivotCaches>
    </ext>
    <ext xmlns:x14="http://schemas.microsoft.com/office/spreadsheetml/2009/9/main" uri="{BBE1A952-AA13-448e-AADC-164F8A28A991}">
      <x14:slicerCaches>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ls" name="calls" connection="WorksheetConnection_project.xlsx!calls"/>
          <x15:modelTable id="customers" name="customers" connection="WorksheetConnection_project (Recovered).xlsx!customers"/>
        </x15:modelTables>
        <x15:modelRelationships>
          <x15:modelRelationship fromTable="calls" fromColumn="Customer ID" toTable="customers" toColumn="Customer ID"/>
        </x15:modelRelationships>
        <x15:extLst>
          <ext xmlns:x16="http://schemas.microsoft.com/office/spreadsheetml/2014/11/main" uri="{9835A34E-60A6-4A7C-AAB8-D5F71C897F49}">
            <x16:modelTimeGroupings>
              <x16:modelTimeGrouping tableName="calls" columnName="Date of Call" columnId="Date of Call">
                <x16:calculatedTimeColumn columnName="Date of Call (Month Index)" columnId="Date of Call (Month Index)" contentType="monthsindex" isSelected="1"/>
                <x16:calculatedTimeColumn columnName="Date of Call (Month)" columnId="Date of Call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2" i="3" l="1"/>
  <c r="G8" i="3" s="1"/>
  <c r="O28" i="4" s="1"/>
  <c r="F59" i="3"/>
  <c r="T22" i="4"/>
  <c r="U22" i="4"/>
  <c r="V22" i="4"/>
  <c r="W22" i="4"/>
  <c r="X22" i="4"/>
  <c r="Y22" i="4"/>
  <c r="T23" i="4"/>
  <c r="U23" i="4"/>
  <c r="V23" i="4"/>
  <c r="W23" i="4"/>
  <c r="X23" i="4"/>
  <c r="Y23" i="4"/>
  <c r="T24" i="4"/>
  <c r="U24" i="4"/>
  <c r="V24" i="4"/>
  <c r="W24" i="4"/>
  <c r="X24" i="4"/>
  <c r="Y24" i="4"/>
  <c r="T26" i="4"/>
  <c r="U26" i="4"/>
  <c r="V26" i="4"/>
  <c r="W26" i="4"/>
  <c r="X26" i="4"/>
  <c r="Y26" i="4"/>
  <c r="T27" i="4"/>
  <c r="U27" i="4"/>
  <c r="V27" i="4"/>
  <c r="W27" i="4"/>
  <c r="X27" i="4"/>
  <c r="Y27" i="4"/>
  <c r="T28" i="4"/>
  <c r="U28" i="4"/>
  <c r="V28" i="4"/>
  <c r="W28" i="4"/>
  <c r="X28" i="4"/>
  <c r="Y28" i="4"/>
  <c r="T29" i="4"/>
  <c r="U29" i="4"/>
  <c r="V29" i="4"/>
  <c r="W29" i="4"/>
  <c r="X29" i="4"/>
  <c r="Y29" i="4"/>
  <c r="T30" i="4"/>
  <c r="U30" i="4"/>
  <c r="V30" i="4"/>
  <c r="W30" i="4"/>
  <c r="X30" i="4"/>
  <c r="Y30" i="4"/>
  <c r="T31" i="4"/>
  <c r="U31" i="4"/>
  <c r="V31" i="4"/>
  <c r="W31" i="4"/>
  <c r="X31" i="4"/>
  <c r="Y31" i="4"/>
  <c r="T33" i="4"/>
  <c r="U33" i="4"/>
  <c r="V33" i="4"/>
  <c r="W33" i="4"/>
  <c r="X33" i="4"/>
  <c r="Y33" i="4"/>
  <c r="T34" i="4"/>
  <c r="U34" i="4"/>
  <c r="V34" i="4"/>
  <c r="W34" i="4"/>
  <c r="X34" i="4"/>
  <c r="Y34" i="4"/>
  <c r="T35" i="4"/>
  <c r="U35" i="4"/>
  <c r="V35" i="4"/>
  <c r="W35" i="4"/>
  <c r="X35" i="4"/>
  <c r="Y35" i="4"/>
  <c r="T36" i="4"/>
  <c r="U36" i="4"/>
  <c r="V36" i="4"/>
  <c r="W36" i="4"/>
  <c r="X36" i="4"/>
  <c r="Y36" i="4"/>
  <c r="T37" i="4"/>
  <c r="U37" i="4"/>
  <c r="V37" i="4"/>
  <c r="W37" i="4"/>
  <c r="X37" i="4"/>
  <c r="Y37" i="4"/>
  <c r="U21" i="4"/>
  <c r="V21" i="4"/>
  <c r="W21" i="4"/>
  <c r="X21" i="4"/>
  <c r="Y21" i="4"/>
  <c r="T19" i="4"/>
  <c r="U19" i="4"/>
  <c r="V19" i="4"/>
  <c r="W19" i="4"/>
  <c r="X19" i="4"/>
  <c r="T21" i="4"/>
  <c r="S28" i="4"/>
  <c r="S29" i="4"/>
  <c r="S30" i="4"/>
  <c r="S31" i="4"/>
  <c r="S32" i="4"/>
  <c r="S33" i="4"/>
  <c r="S34" i="4"/>
  <c r="S35" i="4"/>
  <c r="S36" i="4"/>
  <c r="S37" i="4"/>
  <c r="S20" i="4"/>
  <c r="S21" i="4"/>
  <c r="S22" i="4"/>
  <c r="S23" i="4"/>
  <c r="S24" i="4"/>
  <c r="S25" i="4"/>
  <c r="S26" i="4"/>
  <c r="S27" i="4"/>
  <c r="J30" i="3"/>
  <c r="H32" i="3"/>
  <c r="H33" i="3"/>
  <c r="H34" i="3"/>
  <c r="H35" i="3"/>
  <c r="G31" i="3"/>
  <c r="H31" i="3"/>
  <c r="G32" i="3"/>
  <c r="G33" i="3"/>
  <c r="G34" i="3"/>
  <c r="G35" i="3"/>
  <c r="F32" i="3"/>
  <c r="F33" i="3"/>
  <c r="F34" i="3"/>
  <c r="F35" i="3"/>
  <c r="F31" i="3"/>
  <c r="H3" i="3"/>
  <c r="H4" i="3"/>
  <c r="H6" i="3" l="1"/>
  <c r="G10" i="3" s="1"/>
  <c r="O30" i="4" s="1"/>
  <c r="H5" i="3"/>
  <c r="G9" i="3" s="1"/>
  <c r="O29" i="4" s="1"/>
  <c r="J32" i="3"/>
  <c r="J31" i="3"/>
  <c r="J35" i="3"/>
  <c r="J34" i="3"/>
  <c r="J33" i="3"/>
  <c r="I35" i="3"/>
  <c r="I34" i="3"/>
  <c r="I33" i="3"/>
  <c r="I32" i="3"/>
  <c r="I31" i="3"/>
  <c r="L1003" i="1"/>
  <c r="K1003" i="1"/>
  <c r="J1003" i="1"/>
  <c r="I1003" i="1"/>
  <c r="L1002" i="1"/>
  <c r="K1002" i="1"/>
  <c r="J1002" i="1"/>
  <c r="I1002" i="1"/>
  <c r="L1001" i="1"/>
  <c r="K1001" i="1"/>
  <c r="J1001" i="1"/>
  <c r="I1001" i="1"/>
  <c r="L1000" i="1"/>
  <c r="K1000" i="1"/>
  <c r="J1000" i="1"/>
  <c r="I1000" i="1"/>
  <c r="L999" i="1"/>
  <c r="K999" i="1"/>
  <c r="J999" i="1"/>
  <c r="I999" i="1"/>
  <c r="L998" i="1"/>
  <c r="K998" i="1"/>
  <c r="J998" i="1"/>
  <c r="I998" i="1"/>
  <c r="L997" i="1"/>
  <c r="K997" i="1"/>
  <c r="J997" i="1"/>
  <c r="I997" i="1"/>
  <c r="L996" i="1"/>
  <c r="K996" i="1"/>
  <c r="J996" i="1"/>
  <c r="I996" i="1"/>
  <c r="L995" i="1"/>
  <c r="K995" i="1"/>
  <c r="J995" i="1"/>
  <c r="I995" i="1"/>
  <c r="L994" i="1"/>
  <c r="K994" i="1"/>
  <c r="J994" i="1"/>
  <c r="I994" i="1"/>
  <c r="L993" i="1"/>
  <c r="K993" i="1"/>
  <c r="J993" i="1"/>
  <c r="I993" i="1"/>
  <c r="L992" i="1"/>
  <c r="K992" i="1"/>
  <c r="J992" i="1"/>
  <c r="I992" i="1"/>
  <c r="L991" i="1"/>
  <c r="K991" i="1"/>
  <c r="J991" i="1"/>
  <c r="I991" i="1"/>
  <c r="L990" i="1"/>
  <c r="K990" i="1"/>
  <c r="J990" i="1"/>
  <c r="I990" i="1"/>
  <c r="L989" i="1"/>
  <c r="K989" i="1"/>
  <c r="J989" i="1"/>
  <c r="I989" i="1"/>
  <c r="L988" i="1"/>
  <c r="K988" i="1"/>
  <c r="J988" i="1"/>
  <c r="I988" i="1"/>
  <c r="L987" i="1"/>
  <c r="K987" i="1"/>
  <c r="J987" i="1"/>
  <c r="I987" i="1"/>
  <c r="L986" i="1"/>
  <c r="K986" i="1"/>
  <c r="J986" i="1"/>
  <c r="I986" i="1"/>
  <c r="L985" i="1"/>
  <c r="K985" i="1"/>
  <c r="J985" i="1"/>
  <c r="I985" i="1"/>
  <c r="L984" i="1"/>
  <c r="K984" i="1"/>
  <c r="J984" i="1"/>
  <c r="I984" i="1"/>
  <c r="L983" i="1"/>
  <c r="K983" i="1"/>
  <c r="J983" i="1"/>
  <c r="I983" i="1"/>
  <c r="L982" i="1"/>
  <c r="K982" i="1"/>
  <c r="J982" i="1"/>
  <c r="I982" i="1"/>
  <c r="L981" i="1"/>
  <c r="K981" i="1"/>
  <c r="J981" i="1"/>
  <c r="I981" i="1"/>
  <c r="L980" i="1"/>
  <c r="K980" i="1"/>
  <c r="J980" i="1"/>
  <c r="I980" i="1"/>
  <c r="L979" i="1"/>
  <c r="K979" i="1"/>
  <c r="J979" i="1"/>
  <c r="I979" i="1"/>
  <c r="L978" i="1"/>
  <c r="K978" i="1"/>
  <c r="J978" i="1"/>
  <c r="I978" i="1"/>
  <c r="L977" i="1"/>
  <c r="K977" i="1"/>
  <c r="J977" i="1"/>
  <c r="I977" i="1"/>
  <c r="L976" i="1"/>
  <c r="K976" i="1"/>
  <c r="J976" i="1"/>
  <c r="I976" i="1"/>
  <c r="L975" i="1"/>
  <c r="K975" i="1"/>
  <c r="J975" i="1"/>
  <c r="I975" i="1"/>
  <c r="L974" i="1"/>
  <c r="K974" i="1"/>
  <c r="J974" i="1"/>
  <c r="I974" i="1"/>
  <c r="L973" i="1"/>
  <c r="K973" i="1"/>
  <c r="J973" i="1"/>
  <c r="I973" i="1"/>
  <c r="L972" i="1"/>
  <c r="K972" i="1"/>
  <c r="J972" i="1"/>
  <c r="I972" i="1"/>
  <c r="L971" i="1"/>
  <c r="K971" i="1"/>
  <c r="J971" i="1"/>
  <c r="I971" i="1"/>
  <c r="L970" i="1"/>
  <c r="K970" i="1"/>
  <c r="J970" i="1"/>
  <c r="I970" i="1"/>
  <c r="L969" i="1"/>
  <c r="K969" i="1"/>
  <c r="J969" i="1"/>
  <c r="I969" i="1"/>
  <c r="L968" i="1"/>
  <c r="K968" i="1"/>
  <c r="J968" i="1"/>
  <c r="I968" i="1"/>
  <c r="L967" i="1"/>
  <c r="K967" i="1"/>
  <c r="J967" i="1"/>
  <c r="I967" i="1"/>
  <c r="L966" i="1"/>
  <c r="K966" i="1"/>
  <c r="J966" i="1"/>
  <c r="I966" i="1"/>
  <c r="L965" i="1"/>
  <c r="K965" i="1"/>
  <c r="J965" i="1"/>
  <c r="I965" i="1"/>
  <c r="L964" i="1"/>
  <c r="K964" i="1"/>
  <c r="J964" i="1"/>
  <c r="I964" i="1"/>
  <c r="L963" i="1"/>
  <c r="K963" i="1"/>
  <c r="J963" i="1"/>
  <c r="I963" i="1"/>
  <c r="L962" i="1"/>
  <c r="K962" i="1"/>
  <c r="J962" i="1"/>
  <c r="I962" i="1"/>
  <c r="L961" i="1"/>
  <c r="K961" i="1"/>
  <c r="J961" i="1"/>
  <c r="I961" i="1"/>
  <c r="L960" i="1"/>
  <c r="K960" i="1"/>
  <c r="J960" i="1"/>
  <c r="I960" i="1"/>
  <c r="L959" i="1"/>
  <c r="K959" i="1"/>
  <c r="J959" i="1"/>
  <c r="I959" i="1"/>
  <c r="L958" i="1"/>
  <c r="K958" i="1"/>
  <c r="J958" i="1"/>
  <c r="I958" i="1"/>
  <c r="L957" i="1"/>
  <c r="K957" i="1"/>
  <c r="J957" i="1"/>
  <c r="I957" i="1"/>
  <c r="L956" i="1"/>
  <c r="K956" i="1"/>
  <c r="J956" i="1"/>
  <c r="I956" i="1"/>
  <c r="L955" i="1"/>
  <c r="K955" i="1"/>
  <c r="J955" i="1"/>
  <c r="I955" i="1"/>
  <c r="L954" i="1"/>
  <c r="K954" i="1"/>
  <c r="J954" i="1"/>
  <c r="I954" i="1"/>
  <c r="L953" i="1"/>
  <c r="K953" i="1"/>
  <c r="J953" i="1"/>
  <c r="I953" i="1"/>
  <c r="L952" i="1"/>
  <c r="K952" i="1"/>
  <c r="J952" i="1"/>
  <c r="I952" i="1"/>
  <c r="L951" i="1"/>
  <c r="K951" i="1"/>
  <c r="J951" i="1"/>
  <c r="I951" i="1"/>
  <c r="L950" i="1"/>
  <c r="K950" i="1"/>
  <c r="J950" i="1"/>
  <c r="I950" i="1"/>
  <c r="L949" i="1"/>
  <c r="K949" i="1"/>
  <c r="J949" i="1"/>
  <c r="I949" i="1"/>
  <c r="L948" i="1"/>
  <c r="K948" i="1"/>
  <c r="J948" i="1"/>
  <c r="I948" i="1"/>
  <c r="L947" i="1"/>
  <c r="K947" i="1"/>
  <c r="J947" i="1"/>
  <c r="I947" i="1"/>
  <c r="L946" i="1"/>
  <c r="K946" i="1"/>
  <c r="J946" i="1"/>
  <c r="I946" i="1"/>
  <c r="L945" i="1"/>
  <c r="K945" i="1"/>
  <c r="J945" i="1"/>
  <c r="I945" i="1"/>
  <c r="L944" i="1"/>
  <c r="K944" i="1"/>
  <c r="J944" i="1"/>
  <c r="I944" i="1"/>
  <c r="L943" i="1"/>
  <c r="K943" i="1"/>
  <c r="J943" i="1"/>
  <c r="I943" i="1"/>
  <c r="L942" i="1"/>
  <c r="K942" i="1"/>
  <c r="J942" i="1"/>
  <c r="I942" i="1"/>
  <c r="L941" i="1"/>
  <c r="K941" i="1"/>
  <c r="J941" i="1"/>
  <c r="I941" i="1"/>
  <c r="L940" i="1"/>
  <c r="K940" i="1"/>
  <c r="J940" i="1"/>
  <c r="I940" i="1"/>
  <c r="L939" i="1"/>
  <c r="K939" i="1"/>
  <c r="J939" i="1"/>
  <c r="I939" i="1"/>
  <c r="L938" i="1"/>
  <c r="K938" i="1"/>
  <c r="J938" i="1"/>
  <c r="I938" i="1"/>
  <c r="L937" i="1"/>
  <c r="K937" i="1"/>
  <c r="J937" i="1"/>
  <c r="I937" i="1"/>
  <c r="L936" i="1"/>
  <c r="K936" i="1"/>
  <c r="J936" i="1"/>
  <c r="I936" i="1"/>
  <c r="L935" i="1"/>
  <c r="K935" i="1"/>
  <c r="J935" i="1"/>
  <c r="I935" i="1"/>
  <c r="L934" i="1"/>
  <c r="K934" i="1"/>
  <c r="J934" i="1"/>
  <c r="I934" i="1"/>
  <c r="L933" i="1"/>
  <c r="K933" i="1"/>
  <c r="J933" i="1"/>
  <c r="I933" i="1"/>
  <c r="L932" i="1"/>
  <c r="K932" i="1"/>
  <c r="J932" i="1"/>
  <c r="I932" i="1"/>
  <c r="L931" i="1"/>
  <c r="K931" i="1"/>
  <c r="J931" i="1"/>
  <c r="I931" i="1"/>
  <c r="L930" i="1"/>
  <c r="K930" i="1"/>
  <c r="J930" i="1"/>
  <c r="I930" i="1"/>
  <c r="L929" i="1"/>
  <c r="K929" i="1"/>
  <c r="J929" i="1"/>
  <c r="I929" i="1"/>
  <c r="L928" i="1"/>
  <c r="K928" i="1"/>
  <c r="J928" i="1"/>
  <c r="I928" i="1"/>
  <c r="L927" i="1"/>
  <c r="K927" i="1"/>
  <c r="J927" i="1"/>
  <c r="I927" i="1"/>
  <c r="L926" i="1"/>
  <c r="K926" i="1"/>
  <c r="J926" i="1"/>
  <c r="I926" i="1"/>
  <c r="L925" i="1"/>
  <c r="K925" i="1"/>
  <c r="J925" i="1"/>
  <c r="I925" i="1"/>
  <c r="L924" i="1"/>
  <c r="K924" i="1"/>
  <c r="J924" i="1"/>
  <c r="I924" i="1"/>
  <c r="L923" i="1"/>
  <c r="K923" i="1"/>
  <c r="J923" i="1"/>
  <c r="I923" i="1"/>
  <c r="L922" i="1"/>
  <c r="K922" i="1"/>
  <c r="J922" i="1"/>
  <c r="I922" i="1"/>
  <c r="L921" i="1"/>
  <c r="K921" i="1"/>
  <c r="J921" i="1"/>
  <c r="I921" i="1"/>
  <c r="L920" i="1"/>
  <c r="K920" i="1"/>
  <c r="J920" i="1"/>
  <c r="I920" i="1"/>
  <c r="L919" i="1"/>
  <c r="K919" i="1"/>
  <c r="J919" i="1"/>
  <c r="I919" i="1"/>
  <c r="L918" i="1"/>
  <c r="K918" i="1"/>
  <c r="J918" i="1"/>
  <c r="I918" i="1"/>
  <c r="L917" i="1"/>
  <c r="K917" i="1"/>
  <c r="J917" i="1"/>
  <c r="I917" i="1"/>
  <c r="L916" i="1"/>
  <c r="K916" i="1"/>
  <c r="J916" i="1"/>
  <c r="I916" i="1"/>
  <c r="L915" i="1"/>
  <c r="K915" i="1"/>
  <c r="J915" i="1"/>
  <c r="I915" i="1"/>
  <c r="L914" i="1"/>
  <c r="K914" i="1"/>
  <c r="J914" i="1"/>
  <c r="I914" i="1"/>
  <c r="L913" i="1"/>
  <c r="K913" i="1"/>
  <c r="J913" i="1"/>
  <c r="I913" i="1"/>
  <c r="L912" i="1"/>
  <c r="K912" i="1"/>
  <c r="J912" i="1"/>
  <c r="I912" i="1"/>
  <c r="L911" i="1"/>
  <c r="K911" i="1"/>
  <c r="J911" i="1"/>
  <c r="I911" i="1"/>
  <c r="L910" i="1"/>
  <c r="K910" i="1"/>
  <c r="J910" i="1"/>
  <c r="I910" i="1"/>
  <c r="L909" i="1"/>
  <c r="K909" i="1"/>
  <c r="J909" i="1"/>
  <c r="I909" i="1"/>
  <c r="L908" i="1"/>
  <c r="K908" i="1"/>
  <c r="J908" i="1"/>
  <c r="I908" i="1"/>
  <c r="L907" i="1"/>
  <c r="K907" i="1"/>
  <c r="J907" i="1"/>
  <c r="I907" i="1"/>
  <c r="L906" i="1"/>
  <c r="K906" i="1"/>
  <c r="J906" i="1"/>
  <c r="I906" i="1"/>
  <c r="L905" i="1"/>
  <c r="K905" i="1"/>
  <c r="J905" i="1"/>
  <c r="I905" i="1"/>
  <c r="L904" i="1"/>
  <c r="K904" i="1"/>
  <c r="J904" i="1"/>
  <c r="I904" i="1"/>
  <c r="L903" i="1"/>
  <c r="K903" i="1"/>
  <c r="J903" i="1"/>
  <c r="I903" i="1"/>
  <c r="L902" i="1"/>
  <c r="K902" i="1"/>
  <c r="J902" i="1"/>
  <c r="I902" i="1"/>
  <c r="L901" i="1"/>
  <c r="K901" i="1"/>
  <c r="J901" i="1"/>
  <c r="I901" i="1"/>
  <c r="L900" i="1"/>
  <c r="K900" i="1"/>
  <c r="J900" i="1"/>
  <c r="I900" i="1"/>
  <c r="L899" i="1"/>
  <c r="K899" i="1"/>
  <c r="J899" i="1"/>
  <c r="I899" i="1"/>
  <c r="L898" i="1"/>
  <c r="K898" i="1"/>
  <c r="J898" i="1"/>
  <c r="I898" i="1"/>
  <c r="L897" i="1"/>
  <c r="K897" i="1"/>
  <c r="J897" i="1"/>
  <c r="I897" i="1"/>
  <c r="L896" i="1"/>
  <c r="K896" i="1"/>
  <c r="J896" i="1"/>
  <c r="I896" i="1"/>
  <c r="L895" i="1"/>
  <c r="K895" i="1"/>
  <c r="J895" i="1"/>
  <c r="I895" i="1"/>
  <c r="L894" i="1"/>
  <c r="K894" i="1"/>
  <c r="J894" i="1"/>
  <c r="I894" i="1"/>
  <c r="L893" i="1"/>
  <c r="K893" i="1"/>
  <c r="J893" i="1"/>
  <c r="I893" i="1"/>
  <c r="L892" i="1"/>
  <c r="K892" i="1"/>
  <c r="J892" i="1"/>
  <c r="I892" i="1"/>
  <c r="L891" i="1"/>
  <c r="K891" i="1"/>
  <c r="J891" i="1"/>
  <c r="I891" i="1"/>
  <c r="L890" i="1"/>
  <c r="K890" i="1"/>
  <c r="J890" i="1"/>
  <c r="I890" i="1"/>
  <c r="L889" i="1"/>
  <c r="K889" i="1"/>
  <c r="J889" i="1"/>
  <c r="I889" i="1"/>
  <c r="L888" i="1"/>
  <c r="K888" i="1"/>
  <c r="J888" i="1"/>
  <c r="I888" i="1"/>
  <c r="L887" i="1"/>
  <c r="K887" i="1"/>
  <c r="J887" i="1"/>
  <c r="I887" i="1"/>
  <c r="L886" i="1"/>
  <c r="K886" i="1"/>
  <c r="J886" i="1"/>
  <c r="I886" i="1"/>
  <c r="L885" i="1"/>
  <c r="K885" i="1"/>
  <c r="J885" i="1"/>
  <c r="I885" i="1"/>
  <c r="L884" i="1"/>
  <c r="K884" i="1"/>
  <c r="J884" i="1"/>
  <c r="I884" i="1"/>
  <c r="L883" i="1"/>
  <c r="K883" i="1"/>
  <c r="J883" i="1"/>
  <c r="I883" i="1"/>
  <c r="L882" i="1"/>
  <c r="K882" i="1"/>
  <c r="J882" i="1"/>
  <c r="I882" i="1"/>
  <c r="L881" i="1"/>
  <c r="K881" i="1"/>
  <c r="J881" i="1"/>
  <c r="I881" i="1"/>
  <c r="L880" i="1"/>
  <c r="K880" i="1"/>
  <c r="J880" i="1"/>
  <c r="I880" i="1"/>
  <c r="L879" i="1"/>
  <c r="K879" i="1"/>
  <c r="J879" i="1"/>
  <c r="I879" i="1"/>
  <c r="L878" i="1"/>
  <c r="K878" i="1"/>
  <c r="J878" i="1"/>
  <c r="I878" i="1"/>
  <c r="L877" i="1"/>
  <c r="K877" i="1"/>
  <c r="J877" i="1"/>
  <c r="I877" i="1"/>
  <c r="L876" i="1"/>
  <c r="K876" i="1"/>
  <c r="J876" i="1"/>
  <c r="I876" i="1"/>
  <c r="L875" i="1"/>
  <c r="K875" i="1"/>
  <c r="J875" i="1"/>
  <c r="I875" i="1"/>
  <c r="L874" i="1"/>
  <c r="K874" i="1"/>
  <c r="J874" i="1"/>
  <c r="I874" i="1"/>
  <c r="L873" i="1"/>
  <c r="K873" i="1"/>
  <c r="J873" i="1"/>
  <c r="I873" i="1"/>
  <c r="L872" i="1"/>
  <c r="K872" i="1"/>
  <c r="J872" i="1"/>
  <c r="I872" i="1"/>
  <c r="L871" i="1"/>
  <c r="K871" i="1"/>
  <c r="J871" i="1"/>
  <c r="I871" i="1"/>
  <c r="L870" i="1"/>
  <c r="K870" i="1"/>
  <c r="J870" i="1"/>
  <c r="I870" i="1"/>
  <c r="L869" i="1"/>
  <c r="K869" i="1"/>
  <c r="J869" i="1"/>
  <c r="I869" i="1"/>
  <c r="L868" i="1"/>
  <c r="K868" i="1"/>
  <c r="J868" i="1"/>
  <c r="I868" i="1"/>
  <c r="L867" i="1"/>
  <c r="K867" i="1"/>
  <c r="J867" i="1"/>
  <c r="I867" i="1"/>
  <c r="L866" i="1"/>
  <c r="K866" i="1"/>
  <c r="J866" i="1"/>
  <c r="I866" i="1"/>
  <c r="L865" i="1"/>
  <c r="K865" i="1"/>
  <c r="J865" i="1"/>
  <c r="I865" i="1"/>
  <c r="L864" i="1"/>
  <c r="K864" i="1"/>
  <c r="J864" i="1"/>
  <c r="I864" i="1"/>
  <c r="L863" i="1"/>
  <c r="K863" i="1"/>
  <c r="J863" i="1"/>
  <c r="I863" i="1"/>
  <c r="L862" i="1"/>
  <c r="K862" i="1"/>
  <c r="J862" i="1"/>
  <c r="I862" i="1"/>
  <c r="L861" i="1"/>
  <c r="K861" i="1"/>
  <c r="J861" i="1"/>
  <c r="I861" i="1"/>
  <c r="L860" i="1"/>
  <c r="K860" i="1"/>
  <c r="J860" i="1"/>
  <c r="I860" i="1"/>
  <c r="L859" i="1"/>
  <c r="K859" i="1"/>
  <c r="J859" i="1"/>
  <c r="I859" i="1"/>
  <c r="L858" i="1"/>
  <c r="K858" i="1"/>
  <c r="J858" i="1"/>
  <c r="I858" i="1"/>
  <c r="L857" i="1"/>
  <c r="K857" i="1"/>
  <c r="J857" i="1"/>
  <c r="I857" i="1"/>
  <c r="L856" i="1"/>
  <c r="K856" i="1"/>
  <c r="J856" i="1"/>
  <c r="I856" i="1"/>
  <c r="L855" i="1"/>
  <c r="K855" i="1"/>
  <c r="J855" i="1"/>
  <c r="I855" i="1"/>
  <c r="L854" i="1"/>
  <c r="K854" i="1"/>
  <c r="J854" i="1"/>
  <c r="I854" i="1"/>
  <c r="L853" i="1"/>
  <c r="K853" i="1"/>
  <c r="J853" i="1"/>
  <c r="I853" i="1"/>
  <c r="L852" i="1"/>
  <c r="K852" i="1"/>
  <c r="J852" i="1"/>
  <c r="I852" i="1"/>
  <c r="L851" i="1"/>
  <c r="K851" i="1"/>
  <c r="J851" i="1"/>
  <c r="I851" i="1"/>
  <c r="L850" i="1"/>
  <c r="K850" i="1"/>
  <c r="J850" i="1"/>
  <c r="I850" i="1"/>
  <c r="L849" i="1"/>
  <c r="K849" i="1"/>
  <c r="J849" i="1"/>
  <c r="I849" i="1"/>
  <c r="L848" i="1"/>
  <c r="K848" i="1"/>
  <c r="J848" i="1"/>
  <c r="I848" i="1"/>
  <c r="L847" i="1"/>
  <c r="K847" i="1"/>
  <c r="J847" i="1"/>
  <c r="I847" i="1"/>
  <c r="L846" i="1"/>
  <c r="K846" i="1"/>
  <c r="J846" i="1"/>
  <c r="I846" i="1"/>
  <c r="L845" i="1"/>
  <c r="K845" i="1"/>
  <c r="J845" i="1"/>
  <c r="I845" i="1"/>
  <c r="L844" i="1"/>
  <c r="K844" i="1"/>
  <c r="J844" i="1"/>
  <c r="I844" i="1"/>
  <c r="L843" i="1"/>
  <c r="K843" i="1"/>
  <c r="J843" i="1"/>
  <c r="I843" i="1"/>
  <c r="L842" i="1"/>
  <c r="K842" i="1"/>
  <c r="J842" i="1"/>
  <c r="I842" i="1"/>
  <c r="L841" i="1"/>
  <c r="K841" i="1"/>
  <c r="J841" i="1"/>
  <c r="I841" i="1"/>
  <c r="L840" i="1"/>
  <c r="K840" i="1"/>
  <c r="J840" i="1"/>
  <c r="I840" i="1"/>
  <c r="L839" i="1"/>
  <c r="K839" i="1"/>
  <c r="J839" i="1"/>
  <c r="I839" i="1"/>
  <c r="L838" i="1"/>
  <c r="K838" i="1"/>
  <c r="J838" i="1"/>
  <c r="I838" i="1"/>
  <c r="L837" i="1"/>
  <c r="K837" i="1"/>
  <c r="J837" i="1"/>
  <c r="I837" i="1"/>
  <c r="L836" i="1"/>
  <c r="K836" i="1"/>
  <c r="J836" i="1"/>
  <c r="I836" i="1"/>
  <c r="L835" i="1"/>
  <c r="K835" i="1"/>
  <c r="J835" i="1"/>
  <c r="I835" i="1"/>
  <c r="L834" i="1"/>
  <c r="K834" i="1"/>
  <c r="J834" i="1"/>
  <c r="I834" i="1"/>
  <c r="L833" i="1"/>
  <c r="K833" i="1"/>
  <c r="J833" i="1"/>
  <c r="I833" i="1"/>
  <c r="L832" i="1"/>
  <c r="K832" i="1"/>
  <c r="J832" i="1"/>
  <c r="I832" i="1"/>
  <c r="L831" i="1"/>
  <c r="K831" i="1"/>
  <c r="J831" i="1"/>
  <c r="I831" i="1"/>
  <c r="L830" i="1"/>
  <c r="K830" i="1"/>
  <c r="J830" i="1"/>
  <c r="I830" i="1"/>
  <c r="L829" i="1"/>
  <c r="K829" i="1"/>
  <c r="J829" i="1"/>
  <c r="I829" i="1"/>
  <c r="L828" i="1"/>
  <c r="K828" i="1"/>
  <c r="J828" i="1"/>
  <c r="I828" i="1"/>
  <c r="L827" i="1"/>
  <c r="K827" i="1"/>
  <c r="J827" i="1"/>
  <c r="I827" i="1"/>
  <c r="L826" i="1"/>
  <c r="K826" i="1"/>
  <c r="J826" i="1"/>
  <c r="I826" i="1"/>
  <c r="L825" i="1"/>
  <c r="K825" i="1"/>
  <c r="J825" i="1"/>
  <c r="I825" i="1"/>
  <c r="L824" i="1"/>
  <c r="K824" i="1"/>
  <c r="J824" i="1"/>
  <c r="I824" i="1"/>
  <c r="L823" i="1"/>
  <c r="K823" i="1"/>
  <c r="J823" i="1"/>
  <c r="I823" i="1"/>
  <c r="L822" i="1"/>
  <c r="K822" i="1"/>
  <c r="J822" i="1"/>
  <c r="I822" i="1"/>
  <c r="L821" i="1"/>
  <c r="K821" i="1"/>
  <c r="J821" i="1"/>
  <c r="I821" i="1"/>
  <c r="L820" i="1"/>
  <c r="K820" i="1"/>
  <c r="J820" i="1"/>
  <c r="I820" i="1"/>
  <c r="L819" i="1"/>
  <c r="K819" i="1"/>
  <c r="J819" i="1"/>
  <c r="I819" i="1"/>
  <c r="L818" i="1"/>
  <c r="K818" i="1"/>
  <c r="J818" i="1"/>
  <c r="I818" i="1"/>
  <c r="L817" i="1"/>
  <c r="K817" i="1"/>
  <c r="J817" i="1"/>
  <c r="I817" i="1"/>
  <c r="L816" i="1"/>
  <c r="K816" i="1"/>
  <c r="J816" i="1"/>
  <c r="I816" i="1"/>
  <c r="L815" i="1"/>
  <c r="K815" i="1"/>
  <c r="J815" i="1"/>
  <c r="I815" i="1"/>
  <c r="L814" i="1"/>
  <c r="K814" i="1"/>
  <c r="J814" i="1"/>
  <c r="I814" i="1"/>
  <c r="L813" i="1"/>
  <c r="K813" i="1"/>
  <c r="J813" i="1"/>
  <c r="I813" i="1"/>
  <c r="L812" i="1"/>
  <c r="K812" i="1"/>
  <c r="J812" i="1"/>
  <c r="I812" i="1"/>
  <c r="L811" i="1"/>
  <c r="K811" i="1"/>
  <c r="J811" i="1"/>
  <c r="I811" i="1"/>
  <c r="L810" i="1"/>
  <c r="K810" i="1"/>
  <c r="J810" i="1"/>
  <c r="I810" i="1"/>
  <c r="L809" i="1"/>
  <c r="K809" i="1"/>
  <c r="J809" i="1"/>
  <c r="I809" i="1"/>
  <c r="L808" i="1"/>
  <c r="K808" i="1"/>
  <c r="J808" i="1"/>
  <c r="I808" i="1"/>
  <c r="L807" i="1"/>
  <c r="K807" i="1"/>
  <c r="J807" i="1"/>
  <c r="I807" i="1"/>
  <c r="L806" i="1"/>
  <c r="K806" i="1"/>
  <c r="J806" i="1"/>
  <c r="I806" i="1"/>
  <c r="L805" i="1"/>
  <c r="K805" i="1"/>
  <c r="J805" i="1"/>
  <c r="I805" i="1"/>
  <c r="L804" i="1"/>
  <c r="K804" i="1"/>
  <c r="J804" i="1"/>
  <c r="I804" i="1"/>
  <c r="L803" i="1"/>
  <c r="K803" i="1"/>
  <c r="J803" i="1"/>
  <c r="I803" i="1"/>
  <c r="L802" i="1"/>
  <c r="K802" i="1"/>
  <c r="J802" i="1"/>
  <c r="I802" i="1"/>
  <c r="L801" i="1"/>
  <c r="K801" i="1"/>
  <c r="J801" i="1"/>
  <c r="I801" i="1"/>
  <c r="L800" i="1"/>
  <c r="K800" i="1"/>
  <c r="J800" i="1"/>
  <c r="I800" i="1"/>
  <c r="L799" i="1"/>
  <c r="K799" i="1"/>
  <c r="J799" i="1"/>
  <c r="I799" i="1"/>
  <c r="L798" i="1"/>
  <c r="K798" i="1"/>
  <c r="J798" i="1"/>
  <c r="I798" i="1"/>
  <c r="L797" i="1"/>
  <c r="K797" i="1"/>
  <c r="J797" i="1"/>
  <c r="I797" i="1"/>
  <c r="L796" i="1"/>
  <c r="K796" i="1"/>
  <c r="J796" i="1"/>
  <c r="I796" i="1"/>
  <c r="L795" i="1"/>
  <c r="K795" i="1"/>
  <c r="J795" i="1"/>
  <c r="I795" i="1"/>
  <c r="L794" i="1"/>
  <c r="K794" i="1"/>
  <c r="J794" i="1"/>
  <c r="I794" i="1"/>
  <c r="L793" i="1"/>
  <c r="K793" i="1"/>
  <c r="J793" i="1"/>
  <c r="I793" i="1"/>
  <c r="L792" i="1"/>
  <c r="K792" i="1"/>
  <c r="J792" i="1"/>
  <c r="I792" i="1"/>
  <c r="L791" i="1"/>
  <c r="K791" i="1"/>
  <c r="J791" i="1"/>
  <c r="I791" i="1"/>
  <c r="L790" i="1"/>
  <c r="K790" i="1"/>
  <c r="J790" i="1"/>
  <c r="I790" i="1"/>
  <c r="L789" i="1"/>
  <c r="K789" i="1"/>
  <c r="J789" i="1"/>
  <c r="I789" i="1"/>
  <c r="L788" i="1"/>
  <c r="K788" i="1"/>
  <c r="J788" i="1"/>
  <c r="I788" i="1"/>
  <c r="L787" i="1"/>
  <c r="K787" i="1"/>
  <c r="J787" i="1"/>
  <c r="I787" i="1"/>
  <c r="L786" i="1"/>
  <c r="K786" i="1"/>
  <c r="J786" i="1"/>
  <c r="I786" i="1"/>
  <c r="L785" i="1"/>
  <c r="K785" i="1"/>
  <c r="J785" i="1"/>
  <c r="I785" i="1"/>
  <c r="L784" i="1"/>
  <c r="K784" i="1"/>
  <c r="J784" i="1"/>
  <c r="I784" i="1"/>
  <c r="L783" i="1"/>
  <c r="K783" i="1"/>
  <c r="J783" i="1"/>
  <c r="I783" i="1"/>
  <c r="L782" i="1"/>
  <c r="K782" i="1"/>
  <c r="J782" i="1"/>
  <c r="I782" i="1"/>
  <c r="L781" i="1"/>
  <c r="K781" i="1"/>
  <c r="J781" i="1"/>
  <c r="I781" i="1"/>
  <c r="L780" i="1"/>
  <c r="K780" i="1"/>
  <c r="J780" i="1"/>
  <c r="I780" i="1"/>
  <c r="L779" i="1"/>
  <c r="K779" i="1"/>
  <c r="J779" i="1"/>
  <c r="I779" i="1"/>
  <c r="L778" i="1"/>
  <c r="K778" i="1"/>
  <c r="J778" i="1"/>
  <c r="I778" i="1"/>
  <c r="L777" i="1"/>
  <c r="K777" i="1"/>
  <c r="J777" i="1"/>
  <c r="I777" i="1"/>
  <c r="L776" i="1"/>
  <c r="K776" i="1"/>
  <c r="J776" i="1"/>
  <c r="I776" i="1"/>
  <c r="L775" i="1"/>
  <c r="K775" i="1"/>
  <c r="J775" i="1"/>
  <c r="I775" i="1"/>
  <c r="L774" i="1"/>
  <c r="K774" i="1"/>
  <c r="J774" i="1"/>
  <c r="I774" i="1"/>
  <c r="L773" i="1"/>
  <c r="K773" i="1"/>
  <c r="J773" i="1"/>
  <c r="I773" i="1"/>
  <c r="L772" i="1"/>
  <c r="K772" i="1"/>
  <c r="J772" i="1"/>
  <c r="I772" i="1"/>
  <c r="L771" i="1"/>
  <c r="K771" i="1"/>
  <c r="J771" i="1"/>
  <c r="I771" i="1"/>
  <c r="L770" i="1"/>
  <c r="K770" i="1"/>
  <c r="J770" i="1"/>
  <c r="I770" i="1"/>
  <c r="L769" i="1"/>
  <c r="K769" i="1"/>
  <c r="J769" i="1"/>
  <c r="I769" i="1"/>
  <c r="L768" i="1"/>
  <c r="K768" i="1"/>
  <c r="J768" i="1"/>
  <c r="I768" i="1"/>
  <c r="L767" i="1"/>
  <c r="K767" i="1"/>
  <c r="J767" i="1"/>
  <c r="I767" i="1"/>
  <c r="L766" i="1"/>
  <c r="K766" i="1"/>
  <c r="J766" i="1"/>
  <c r="I766" i="1"/>
  <c r="L765" i="1"/>
  <c r="K765" i="1"/>
  <c r="J765" i="1"/>
  <c r="I765" i="1"/>
  <c r="L764" i="1"/>
  <c r="K764" i="1"/>
  <c r="J764" i="1"/>
  <c r="I764" i="1"/>
  <c r="L763" i="1"/>
  <c r="K763" i="1"/>
  <c r="J763" i="1"/>
  <c r="I763" i="1"/>
  <c r="L762" i="1"/>
  <c r="K762" i="1"/>
  <c r="J762" i="1"/>
  <c r="I762" i="1"/>
  <c r="L761" i="1"/>
  <c r="K761" i="1"/>
  <c r="J761" i="1"/>
  <c r="I761" i="1"/>
  <c r="L760" i="1"/>
  <c r="K760" i="1"/>
  <c r="J760" i="1"/>
  <c r="I760" i="1"/>
  <c r="L759" i="1"/>
  <c r="K759" i="1"/>
  <c r="J759" i="1"/>
  <c r="I759" i="1"/>
  <c r="L758" i="1"/>
  <c r="K758" i="1"/>
  <c r="J758" i="1"/>
  <c r="I758" i="1"/>
  <c r="L757" i="1"/>
  <c r="K757" i="1"/>
  <c r="J757" i="1"/>
  <c r="I757" i="1"/>
  <c r="L756" i="1"/>
  <c r="K756" i="1"/>
  <c r="J756" i="1"/>
  <c r="I756" i="1"/>
  <c r="L755" i="1"/>
  <c r="K755" i="1"/>
  <c r="J755" i="1"/>
  <c r="I755" i="1"/>
  <c r="L754" i="1"/>
  <c r="K754" i="1"/>
  <c r="J754" i="1"/>
  <c r="I754" i="1"/>
  <c r="L753" i="1"/>
  <c r="K753" i="1"/>
  <c r="J753" i="1"/>
  <c r="I753" i="1"/>
  <c r="L752" i="1"/>
  <c r="K752" i="1"/>
  <c r="J752" i="1"/>
  <c r="I752" i="1"/>
  <c r="L751" i="1"/>
  <c r="K751" i="1"/>
  <c r="J751" i="1"/>
  <c r="I751" i="1"/>
  <c r="L750" i="1"/>
  <c r="K750" i="1"/>
  <c r="J750" i="1"/>
  <c r="I750" i="1"/>
  <c r="L749" i="1"/>
  <c r="K749" i="1"/>
  <c r="J749" i="1"/>
  <c r="I749" i="1"/>
  <c r="L748" i="1"/>
  <c r="K748" i="1"/>
  <c r="J748" i="1"/>
  <c r="I748" i="1"/>
  <c r="L747" i="1"/>
  <c r="K747" i="1"/>
  <c r="J747" i="1"/>
  <c r="I747" i="1"/>
  <c r="L746" i="1"/>
  <c r="K746" i="1"/>
  <c r="J746" i="1"/>
  <c r="I746" i="1"/>
  <c r="L745" i="1"/>
  <c r="K745" i="1"/>
  <c r="J745" i="1"/>
  <c r="I745" i="1"/>
  <c r="L744" i="1"/>
  <c r="K744" i="1"/>
  <c r="J744" i="1"/>
  <c r="I744" i="1"/>
  <c r="L743" i="1"/>
  <c r="K743" i="1"/>
  <c r="J743" i="1"/>
  <c r="I743" i="1"/>
  <c r="L742" i="1"/>
  <c r="K742" i="1"/>
  <c r="J742" i="1"/>
  <c r="I742" i="1"/>
  <c r="L741" i="1"/>
  <c r="K741" i="1"/>
  <c r="J741" i="1"/>
  <c r="I741" i="1"/>
  <c r="L740" i="1"/>
  <c r="K740" i="1"/>
  <c r="J740" i="1"/>
  <c r="I740" i="1"/>
  <c r="L739" i="1"/>
  <c r="K739" i="1"/>
  <c r="J739" i="1"/>
  <c r="I739" i="1"/>
  <c r="L738" i="1"/>
  <c r="K738" i="1"/>
  <c r="J738" i="1"/>
  <c r="I738" i="1"/>
  <c r="L737" i="1"/>
  <c r="K737" i="1"/>
  <c r="J737" i="1"/>
  <c r="I737" i="1"/>
  <c r="L736" i="1"/>
  <c r="K736" i="1"/>
  <c r="J736" i="1"/>
  <c r="I736" i="1"/>
  <c r="L735" i="1"/>
  <c r="K735" i="1"/>
  <c r="J735" i="1"/>
  <c r="I735" i="1"/>
  <c r="L734" i="1"/>
  <c r="K734" i="1"/>
  <c r="J734" i="1"/>
  <c r="I734" i="1"/>
  <c r="L733" i="1"/>
  <c r="K733" i="1"/>
  <c r="J733" i="1"/>
  <c r="I733" i="1"/>
  <c r="L732" i="1"/>
  <c r="K732" i="1"/>
  <c r="J732" i="1"/>
  <c r="I732" i="1"/>
  <c r="L731" i="1"/>
  <c r="K731" i="1"/>
  <c r="J731" i="1"/>
  <c r="I731" i="1"/>
  <c r="L730" i="1"/>
  <c r="K730" i="1"/>
  <c r="J730" i="1"/>
  <c r="I730" i="1"/>
  <c r="L729" i="1"/>
  <c r="K729" i="1"/>
  <c r="J729" i="1"/>
  <c r="I729" i="1"/>
  <c r="L728" i="1"/>
  <c r="K728" i="1"/>
  <c r="J728" i="1"/>
  <c r="I728" i="1"/>
  <c r="L727" i="1"/>
  <c r="K727" i="1"/>
  <c r="J727" i="1"/>
  <c r="I727" i="1"/>
  <c r="L726" i="1"/>
  <c r="K726" i="1"/>
  <c r="J726" i="1"/>
  <c r="I726" i="1"/>
  <c r="L725" i="1"/>
  <c r="K725" i="1"/>
  <c r="J725" i="1"/>
  <c r="I725" i="1"/>
  <c r="L724" i="1"/>
  <c r="K724" i="1"/>
  <c r="J724" i="1"/>
  <c r="I724" i="1"/>
  <c r="L723" i="1"/>
  <c r="K723" i="1"/>
  <c r="J723" i="1"/>
  <c r="I723" i="1"/>
  <c r="L722" i="1"/>
  <c r="K722" i="1"/>
  <c r="J722" i="1"/>
  <c r="I722" i="1"/>
  <c r="L721" i="1"/>
  <c r="K721" i="1"/>
  <c r="J721" i="1"/>
  <c r="I721" i="1"/>
  <c r="L720" i="1"/>
  <c r="K720" i="1"/>
  <c r="J720" i="1"/>
  <c r="I720" i="1"/>
  <c r="L719" i="1"/>
  <c r="K719" i="1"/>
  <c r="J719" i="1"/>
  <c r="I719" i="1"/>
  <c r="L718" i="1"/>
  <c r="K718" i="1"/>
  <c r="J718" i="1"/>
  <c r="I718" i="1"/>
  <c r="L717" i="1"/>
  <c r="K717" i="1"/>
  <c r="J717" i="1"/>
  <c r="I717" i="1"/>
  <c r="L716" i="1"/>
  <c r="K716" i="1"/>
  <c r="J716" i="1"/>
  <c r="I716" i="1"/>
  <c r="L715" i="1"/>
  <c r="K715" i="1"/>
  <c r="J715" i="1"/>
  <c r="I715" i="1"/>
  <c r="L714" i="1"/>
  <c r="K714" i="1"/>
  <c r="J714" i="1"/>
  <c r="I714" i="1"/>
  <c r="L713" i="1"/>
  <c r="K713" i="1"/>
  <c r="J713" i="1"/>
  <c r="I713" i="1"/>
  <c r="L712" i="1"/>
  <c r="K712" i="1"/>
  <c r="J712" i="1"/>
  <c r="I712" i="1"/>
  <c r="L711" i="1"/>
  <c r="K711" i="1"/>
  <c r="J711" i="1"/>
  <c r="I711" i="1"/>
  <c r="L710" i="1"/>
  <c r="K710" i="1"/>
  <c r="J710" i="1"/>
  <c r="I710" i="1"/>
  <c r="L709" i="1"/>
  <c r="K709" i="1"/>
  <c r="J709" i="1"/>
  <c r="I709" i="1"/>
  <c r="L708" i="1"/>
  <c r="K708" i="1"/>
  <c r="J708" i="1"/>
  <c r="I708" i="1"/>
  <c r="L707" i="1"/>
  <c r="K707" i="1"/>
  <c r="J707" i="1"/>
  <c r="I707" i="1"/>
  <c r="L706" i="1"/>
  <c r="K706" i="1"/>
  <c r="J706" i="1"/>
  <c r="I706" i="1"/>
  <c r="L705" i="1"/>
  <c r="K705" i="1"/>
  <c r="J705" i="1"/>
  <c r="I705" i="1"/>
  <c r="L704" i="1"/>
  <c r="K704" i="1"/>
  <c r="J704" i="1"/>
  <c r="I704" i="1"/>
  <c r="L703" i="1"/>
  <c r="K703" i="1"/>
  <c r="J703" i="1"/>
  <c r="I703" i="1"/>
  <c r="L702" i="1"/>
  <c r="K702" i="1"/>
  <c r="J702" i="1"/>
  <c r="I702" i="1"/>
  <c r="L701" i="1"/>
  <c r="K701" i="1"/>
  <c r="J701" i="1"/>
  <c r="I701" i="1"/>
  <c r="L700" i="1"/>
  <c r="K700" i="1"/>
  <c r="J700" i="1"/>
  <c r="I700" i="1"/>
  <c r="L699" i="1"/>
  <c r="K699" i="1"/>
  <c r="J699" i="1"/>
  <c r="I699" i="1"/>
  <c r="L698" i="1"/>
  <c r="K698" i="1"/>
  <c r="J698" i="1"/>
  <c r="I698" i="1"/>
  <c r="L697" i="1"/>
  <c r="K697" i="1"/>
  <c r="J697" i="1"/>
  <c r="I697" i="1"/>
  <c r="L696" i="1"/>
  <c r="K696" i="1"/>
  <c r="J696" i="1"/>
  <c r="I696" i="1"/>
  <c r="L695" i="1"/>
  <c r="K695" i="1"/>
  <c r="J695" i="1"/>
  <c r="I695" i="1"/>
  <c r="L694" i="1"/>
  <c r="K694" i="1"/>
  <c r="J694" i="1"/>
  <c r="I694" i="1"/>
  <c r="L693" i="1"/>
  <c r="K693" i="1"/>
  <c r="J693" i="1"/>
  <c r="I693" i="1"/>
  <c r="L692" i="1"/>
  <c r="K692" i="1"/>
  <c r="J692" i="1"/>
  <c r="I692" i="1"/>
  <c r="L691" i="1"/>
  <c r="K691" i="1"/>
  <c r="J691" i="1"/>
  <c r="I691" i="1"/>
  <c r="L690" i="1"/>
  <c r="K690" i="1"/>
  <c r="J690" i="1"/>
  <c r="I690" i="1"/>
  <c r="L689" i="1"/>
  <c r="K689" i="1"/>
  <c r="J689" i="1"/>
  <c r="I689" i="1"/>
  <c r="L688" i="1"/>
  <c r="K688" i="1"/>
  <c r="J688" i="1"/>
  <c r="I688" i="1"/>
  <c r="L687" i="1"/>
  <c r="K687" i="1"/>
  <c r="J687" i="1"/>
  <c r="I687" i="1"/>
  <c r="L686" i="1"/>
  <c r="K686" i="1"/>
  <c r="J686" i="1"/>
  <c r="I686" i="1"/>
  <c r="L685" i="1"/>
  <c r="K685" i="1"/>
  <c r="J685" i="1"/>
  <c r="I685" i="1"/>
  <c r="L684" i="1"/>
  <c r="K684" i="1"/>
  <c r="J684" i="1"/>
  <c r="I684" i="1"/>
  <c r="L683" i="1"/>
  <c r="K683" i="1"/>
  <c r="J683" i="1"/>
  <c r="I683" i="1"/>
  <c r="L682" i="1"/>
  <c r="K682" i="1"/>
  <c r="J682" i="1"/>
  <c r="I682" i="1"/>
  <c r="L681" i="1"/>
  <c r="K681" i="1"/>
  <c r="J681" i="1"/>
  <c r="I681" i="1"/>
  <c r="L680" i="1"/>
  <c r="K680" i="1"/>
  <c r="J680" i="1"/>
  <c r="I680" i="1"/>
  <c r="L679" i="1"/>
  <c r="K679" i="1"/>
  <c r="J679" i="1"/>
  <c r="I679" i="1"/>
  <c r="L678" i="1"/>
  <c r="K678" i="1"/>
  <c r="J678" i="1"/>
  <c r="I678" i="1"/>
  <c r="L677" i="1"/>
  <c r="K677" i="1"/>
  <c r="J677" i="1"/>
  <c r="I677" i="1"/>
  <c r="L676" i="1"/>
  <c r="K676" i="1"/>
  <c r="J676" i="1"/>
  <c r="I676" i="1"/>
  <c r="L675" i="1"/>
  <c r="K675" i="1"/>
  <c r="J675" i="1"/>
  <c r="I675" i="1"/>
  <c r="L674" i="1"/>
  <c r="K674" i="1"/>
  <c r="J674" i="1"/>
  <c r="I674" i="1"/>
  <c r="L673" i="1"/>
  <c r="K673" i="1"/>
  <c r="J673" i="1"/>
  <c r="I673" i="1"/>
  <c r="L672" i="1"/>
  <c r="K672" i="1"/>
  <c r="J672" i="1"/>
  <c r="I672" i="1"/>
  <c r="L671" i="1"/>
  <c r="K671" i="1"/>
  <c r="J671" i="1"/>
  <c r="I671" i="1"/>
  <c r="L670" i="1"/>
  <c r="K670" i="1"/>
  <c r="J670" i="1"/>
  <c r="I670" i="1"/>
  <c r="L669" i="1"/>
  <c r="K669" i="1"/>
  <c r="J669" i="1"/>
  <c r="I669" i="1"/>
  <c r="L668" i="1"/>
  <c r="K668" i="1"/>
  <c r="J668" i="1"/>
  <c r="I668" i="1"/>
  <c r="L667" i="1"/>
  <c r="K667" i="1"/>
  <c r="J667" i="1"/>
  <c r="I667" i="1"/>
  <c r="L666" i="1"/>
  <c r="K666" i="1"/>
  <c r="J666" i="1"/>
  <c r="I666" i="1"/>
  <c r="L665" i="1"/>
  <c r="K665" i="1"/>
  <c r="J665" i="1"/>
  <c r="I665" i="1"/>
  <c r="L664" i="1"/>
  <c r="K664" i="1"/>
  <c r="J664" i="1"/>
  <c r="I664" i="1"/>
  <c r="L663" i="1"/>
  <c r="K663" i="1"/>
  <c r="J663" i="1"/>
  <c r="I663" i="1"/>
  <c r="L662" i="1"/>
  <c r="K662" i="1"/>
  <c r="J662" i="1"/>
  <c r="I662" i="1"/>
  <c r="L661" i="1"/>
  <c r="K661" i="1"/>
  <c r="J661" i="1"/>
  <c r="I661" i="1"/>
  <c r="L660" i="1"/>
  <c r="K660" i="1"/>
  <c r="J660" i="1"/>
  <c r="I660" i="1"/>
  <c r="L659" i="1"/>
  <c r="K659" i="1"/>
  <c r="J659" i="1"/>
  <c r="I659" i="1"/>
  <c r="L658" i="1"/>
  <c r="K658" i="1"/>
  <c r="J658" i="1"/>
  <c r="I658" i="1"/>
  <c r="L657" i="1"/>
  <c r="K657" i="1"/>
  <c r="J657" i="1"/>
  <c r="I657" i="1"/>
  <c r="L656" i="1"/>
  <c r="K656" i="1"/>
  <c r="J656" i="1"/>
  <c r="I656" i="1"/>
  <c r="L655" i="1"/>
  <c r="K655" i="1"/>
  <c r="J655" i="1"/>
  <c r="I655" i="1"/>
  <c r="L654" i="1"/>
  <c r="K654" i="1"/>
  <c r="J654" i="1"/>
  <c r="I654" i="1"/>
  <c r="L653" i="1"/>
  <c r="K653" i="1"/>
  <c r="J653" i="1"/>
  <c r="I653" i="1"/>
  <c r="L652" i="1"/>
  <c r="K652" i="1"/>
  <c r="J652" i="1"/>
  <c r="I652" i="1"/>
  <c r="L651" i="1"/>
  <c r="K651" i="1"/>
  <c r="J651" i="1"/>
  <c r="I651" i="1"/>
  <c r="L650" i="1"/>
  <c r="K650" i="1"/>
  <c r="J650" i="1"/>
  <c r="I650" i="1"/>
  <c r="L649" i="1"/>
  <c r="K649" i="1"/>
  <c r="J649" i="1"/>
  <c r="I649" i="1"/>
  <c r="L648" i="1"/>
  <c r="K648" i="1"/>
  <c r="J648" i="1"/>
  <c r="I648" i="1"/>
  <c r="L647" i="1"/>
  <c r="K647" i="1"/>
  <c r="J647" i="1"/>
  <c r="I647" i="1"/>
  <c r="L646" i="1"/>
  <c r="K646" i="1"/>
  <c r="J646" i="1"/>
  <c r="I646" i="1"/>
  <c r="L645" i="1"/>
  <c r="K645" i="1"/>
  <c r="J645" i="1"/>
  <c r="I645" i="1"/>
  <c r="L644" i="1"/>
  <c r="K644" i="1"/>
  <c r="J644" i="1"/>
  <c r="I644" i="1"/>
  <c r="L643" i="1"/>
  <c r="K643" i="1"/>
  <c r="J643" i="1"/>
  <c r="I643" i="1"/>
  <c r="L642" i="1"/>
  <c r="K642" i="1"/>
  <c r="J642" i="1"/>
  <c r="I642" i="1"/>
  <c r="L641" i="1"/>
  <c r="K641" i="1"/>
  <c r="J641" i="1"/>
  <c r="I641" i="1"/>
  <c r="L640" i="1"/>
  <c r="K640" i="1"/>
  <c r="J640" i="1"/>
  <c r="I640" i="1"/>
  <c r="L639" i="1"/>
  <c r="K639" i="1"/>
  <c r="J639" i="1"/>
  <c r="I639" i="1"/>
  <c r="L638" i="1"/>
  <c r="K638" i="1"/>
  <c r="J638" i="1"/>
  <c r="I638" i="1"/>
  <c r="L637" i="1"/>
  <c r="K637" i="1"/>
  <c r="J637" i="1"/>
  <c r="I637" i="1"/>
  <c r="L636" i="1"/>
  <c r="K636" i="1"/>
  <c r="J636" i="1"/>
  <c r="I636" i="1"/>
  <c r="L635" i="1"/>
  <c r="K635" i="1"/>
  <c r="J635" i="1"/>
  <c r="I635" i="1"/>
  <c r="L634" i="1"/>
  <c r="K634" i="1"/>
  <c r="J634" i="1"/>
  <c r="I634" i="1"/>
  <c r="L633" i="1"/>
  <c r="K633" i="1"/>
  <c r="J633" i="1"/>
  <c r="I633" i="1"/>
  <c r="L632" i="1"/>
  <c r="K632" i="1"/>
  <c r="J632" i="1"/>
  <c r="I632" i="1"/>
  <c r="L631" i="1"/>
  <c r="K631" i="1"/>
  <c r="J631" i="1"/>
  <c r="I631" i="1"/>
  <c r="L630" i="1"/>
  <c r="K630" i="1"/>
  <c r="J630" i="1"/>
  <c r="I630" i="1"/>
  <c r="L629" i="1"/>
  <c r="K629" i="1"/>
  <c r="J629" i="1"/>
  <c r="I629" i="1"/>
  <c r="L628" i="1"/>
  <c r="K628" i="1"/>
  <c r="J628" i="1"/>
  <c r="I628" i="1"/>
  <c r="L627" i="1"/>
  <c r="K627" i="1"/>
  <c r="J627" i="1"/>
  <c r="I627" i="1"/>
  <c r="L626" i="1"/>
  <c r="K626" i="1"/>
  <c r="J626" i="1"/>
  <c r="I626" i="1"/>
  <c r="L625" i="1"/>
  <c r="K625" i="1"/>
  <c r="J625" i="1"/>
  <c r="I625" i="1"/>
  <c r="L624" i="1"/>
  <c r="K624" i="1"/>
  <c r="J624" i="1"/>
  <c r="I624" i="1"/>
  <c r="L623" i="1"/>
  <c r="K623" i="1"/>
  <c r="J623" i="1"/>
  <c r="I623" i="1"/>
  <c r="L622" i="1"/>
  <c r="K622" i="1"/>
  <c r="J622" i="1"/>
  <c r="I622" i="1"/>
  <c r="L621" i="1"/>
  <c r="K621" i="1"/>
  <c r="J621" i="1"/>
  <c r="I621" i="1"/>
  <c r="L620" i="1"/>
  <c r="K620" i="1"/>
  <c r="J620" i="1"/>
  <c r="I620" i="1"/>
  <c r="L619" i="1"/>
  <c r="K619" i="1"/>
  <c r="J619" i="1"/>
  <c r="I619" i="1"/>
  <c r="L618" i="1"/>
  <c r="K618" i="1"/>
  <c r="J618" i="1"/>
  <c r="I618" i="1"/>
  <c r="L617" i="1"/>
  <c r="K617" i="1"/>
  <c r="J617" i="1"/>
  <c r="I617" i="1"/>
  <c r="L616" i="1"/>
  <c r="K616" i="1"/>
  <c r="J616" i="1"/>
  <c r="I616" i="1"/>
  <c r="L615" i="1"/>
  <c r="K615" i="1"/>
  <c r="J615" i="1"/>
  <c r="I615" i="1"/>
  <c r="L614" i="1"/>
  <c r="K614" i="1"/>
  <c r="J614" i="1"/>
  <c r="I614" i="1"/>
  <c r="L613" i="1"/>
  <c r="K613" i="1"/>
  <c r="J613" i="1"/>
  <c r="I613" i="1"/>
  <c r="L612" i="1"/>
  <c r="K612" i="1"/>
  <c r="J612" i="1"/>
  <c r="I612" i="1"/>
  <c r="L611" i="1"/>
  <c r="K611" i="1"/>
  <c r="J611" i="1"/>
  <c r="I611" i="1"/>
  <c r="L610" i="1"/>
  <c r="K610" i="1"/>
  <c r="J610" i="1"/>
  <c r="I610" i="1"/>
  <c r="L609" i="1"/>
  <c r="K609" i="1"/>
  <c r="J609" i="1"/>
  <c r="I609" i="1"/>
  <c r="L608" i="1"/>
  <c r="K608" i="1"/>
  <c r="J608" i="1"/>
  <c r="I608" i="1"/>
  <c r="L607" i="1"/>
  <c r="K607" i="1"/>
  <c r="J607" i="1"/>
  <c r="I607" i="1"/>
  <c r="L606" i="1"/>
  <c r="K606" i="1"/>
  <c r="J606" i="1"/>
  <c r="I606" i="1"/>
  <c r="L605" i="1"/>
  <c r="K605" i="1"/>
  <c r="J605" i="1"/>
  <c r="I605" i="1"/>
  <c r="L604" i="1"/>
  <c r="K604" i="1"/>
  <c r="J604" i="1"/>
  <c r="I604" i="1"/>
  <c r="L603" i="1"/>
  <c r="K603" i="1"/>
  <c r="J603" i="1"/>
  <c r="I603" i="1"/>
  <c r="L602" i="1"/>
  <c r="K602" i="1"/>
  <c r="J602" i="1"/>
  <c r="I602" i="1"/>
  <c r="L601" i="1"/>
  <c r="K601" i="1"/>
  <c r="J601" i="1"/>
  <c r="I601" i="1"/>
  <c r="L600" i="1"/>
  <c r="K600" i="1"/>
  <c r="J600" i="1"/>
  <c r="I600" i="1"/>
  <c r="L599" i="1"/>
  <c r="K599" i="1"/>
  <c r="J599" i="1"/>
  <c r="I599" i="1"/>
  <c r="L598" i="1"/>
  <c r="K598" i="1"/>
  <c r="J598" i="1"/>
  <c r="I598" i="1"/>
  <c r="L597" i="1"/>
  <c r="K597" i="1"/>
  <c r="J597" i="1"/>
  <c r="I597" i="1"/>
  <c r="L596" i="1"/>
  <c r="K596" i="1"/>
  <c r="J596" i="1"/>
  <c r="I596" i="1"/>
  <c r="L595" i="1"/>
  <c r="K595" i="1"/>
  <c r="J595" i="1"/>
  <c r="I595" i="1"/>
  <c r="L594" i="1"/>
  <c r="K594" i="1"/>
  <c r="J594" i="1"/>
  <c r="I594" i="1"/>
  <c r="L593" i="1"/>
  <c r="K593" i="1"/>
  <c r="J593" i="1"/>
  <c r="I593" i="1"/>
  <c r="L592" i="1"/>
  <c r="K592" i="1"/>
  <c r="J592" i="1"/>
  <c r="I592" i="1"/>
  <c r="L591" i="1"/>
  <c r="K591" i="1"/>
  <c r="J591" i="1"/>
  <c r="I591" i="1"/>
  <c r="L590" i="1"/>
  <c r="K590" i="1"/>
  <c r="J590" i="1"/>
  <c r="I590" i="1"/>
  <c r="L589" i="1"/>
  <c r="K589" i="1"/>
  <c r="J589" i="1"/>
  <c r="I589" i="1"/>
  <c r="L588" i="1"/>
  <c r="K588" i="1"/>
  <c r="J588" i="1"/>
  <c r="I588" i="1"/>
  <c r="L587" i="1"/>
  <c r="K587" i="1"/>
  <c r="J587" i="1"/>
  <c r="I587" i="1"/>
  <c r="L586" i="1"/>
  <c r="K586" i="1"/>
  <c r="J586" i="1"/>
  <c r="I586" i="1"/>
  <c r="L585" i="1"/>
  <c r="K585" i="1"/>
  <c r="J585" i="1"/>
  <c r="I585" i="1"/>
  <c r="L584" i="1"/>
  <c r="K584" i="1"/>
  <c r="J584" i="1"/>
  <c r="I584" i="1"/>
  <c r="L583" i="1"/>
  <c r="K583" i="1"/>
  <c r="J583" i="1"/>
  <c r="I583" i="1"/>
  <c r="L582" i="1"/>
  <c r="K582" i="1"/>
  <c r="J582" i="1"/>
  <c r="I582" i="1"/>
  <c r="L581" i="1"/>
  <c r="K581" i="1"/>
  <c r="J581" i="1"/>
  <c r="I581" i="1"/>
  <c r="L580" i="1"/>
  <c r="K580" i="1"/>
  <c r="J580" i="1"/>
  <c r="I580" i="1"/>
  <c r="L579" i="1"/>
  <c r="K579" i="1"/>
  <c r="J579" i="1"/>
  <c r="I579" i="1"/>
  <c r="L578" i="1"/>
  <c r="K578" i="1"/>
  <c r="J578" i="1"/>
  <c r="I578" i="1"/>
  <c r="L577" i="1"/>
  <c r="K577" i="1"/>
  <c r="J577" i="1"/>
  <c r="I577" i="1"/>
  <c r="L576" i="1"/>
  <c r="K576" i="1"/>
  <c r="J576" i="1"/>
  <c r="I576" i="1"/>
  <c r="L575" i="1"/>
  <c r="K575" i="1"/>
  <c r="J575" i="1"/>
  <c r="I575" i="1"/>
  <c r="L574" i="1"/>
  <c r="K574" i="1"/>
  <c r="J574" i="1"/>
  <c r="I574" i="1"/>
  <c r="L573" i="1"/>
  <c r="K573" i="1"/>
  <c r="J573" i="1"/>
  <c r="I573" i="1"/>
  <c r="L572" i="1"/>
  <c r="K572" i="1"/>
  <c r="J572" i="1"/>
  <c r="I572" i="1"/>
  <c r="L571" i="1"/>
  <c r="K571" i="1"/>
  <c r="J571" i="1"/>
  <c r="I571" i="1"/>
  <c r="L570" i="1"/>
  <c r="K570" i="1"/>
  <c r="J570" i="1"/>
  <c r="I570" i="1"/>
  <c r="L569" i="1"/>
  <c r="K569" i="1"/>
  <c r="J569" i="1"/>
  <c r="I569" i="1"/>
  <c r="L568" i="1"/>
  <c r="K568" i="1"/>
  <c r="J568" i="1"/>
  <c r="I568" i="1"/>
  <c r="L567" i="1"/>
  <c r="K567" i="1"/>
  <c r="J567" i="1"/>
  <c r="I567" i="1"/>
  <c r="L566" i="1"/>
  <c r="K566" i="1"/>
  <c r="J566" i="1"/>
  <c r="I566" i="1"/>
  <c r="L565" i="1"/>
  <c r="K565" i="1"/>
  <c r="J565" i="1"/>
  <c r="I565" i="1"/>
  <c r="L564" i="1"/>
  <c r="K564" i="1"/>
  <c r="J564" i="1"/>
  <c r="I564" i="1"/>
  <c r="L563" i="1"/>
  <c r="K563" i="1"/>
  <c r="J563" i="1"/>
  <c r="I563" i="1"/>
  <c r="L562" i="1"/>
  <c r="K562" i="1"/>
  <c r="J562" i="1"/>
  <c r="I562" i="1"/>
  <c r="L561" i="1"/>
  <c r="K561" i="1"/>
  <c r="J561" i="1"/>
  <c r="I561" i="1"/>
  <c r="L560" i="1"/>
  <c r="K560" i="1"/>
  <c r="J560" i="1"/>
  <c r="I560" i="1"/>
  <c r="L559" i="1"/>
  <c r="K559" i="1"/>
  <c r="J559" i="1"/>
  <c r="I559" i="1"/>
  <c r="L558" i="1"/>
  <c r="K558" i="1"/>
  <c r="J558" i="1"/>
  <c r="I558" i="1"/>
  <c r="L557" i="1"/>
  <c r="K557" i="1"/>
  <c r="J557" i="1"/>
  <c r="I557" i="1"/>
  <c r="L556" i="1"/>
  <c r="K556" i="1"/>
  <c r="J556" i="1"/>
  <c r="I556" i="1"/>
  <c r="L555" i="1"/>
  <c r="K555" i="1"/>
  <c r="J555" i="1"/>
  <c r="I555" i="1"/>
  <c r="L554" i="1"/>
  <c r="K554" i="1"/>
  <c r="J554" i="1"/>
  <c r="I554" i="1"/>
  <c r="L553" i="1"/>
  <c r="K553" i="1"/>
  <c r="J553" i="1"/>
  <c r="I553" i="1"/>
  <c r="L552" i="1"/>
  <c r="K552" i="1"/>
  <c r="J552" i="1"/>
  <c r="I552" i="1"/>
  <c r="L551" i="1"/>
  <c r="K551" i="1"/>
  <c r="J551" i="1"/>
  <c r="I551" i="1"/>
  <c r="L550" i="1"/>
  <c r="K550" i="1"/>
  <c r="J550" i="1"/>
  <c r="I550" i="1"/>
  <c r="L549" i="1"/>
  <c r="K549" i="1"/>
  <c r="J549" i="1"/>
  <c r="I549" i="1"/>
  <c r="L548" i="1"/>
  <c r="K548" i="1"/>
  <c r="J548" i="1"/>
  <c r="I548" i="1"/>
  <c r="L547" i="1"/>
  <c r="K547" i="1"/>
  <c r="J547" i="1"/>
  <c r="I547" i="1"/>
  <c r="L546" i="1"/>
  <c r="K546" i="1"/>
  <c r="J546" i="1"/>
  <c r="I546" i="1"/>
  <c r="L545" i="1"/>
  <c r="K545" i="1"/>
  <c r="J545" i="1"/>
  <c r="I545" i="1"/>
  <c r="L544" i="1"/>
  <c r="K544" i="1"/>
  <c r="J544" i="1"/>
  <c r="I544" i="1"/>
  <c r="L543" i="1"/>
  <c r="K543" i="1"/>
  <c r="J543" i="1"/>
  <c r="I543" i="1"/>
  <c r="L542" i="1"/>
  <c r="K542" i="1"/>
  <c r="J542" i="1"/>
  <c r="I542" i="1"/>
  <c r="L541" i="1"/>
  <c r="K541" i="1"/>
  <c r="J541" i="1"/>
  <c r="I541" i="1"/>
  <c r="L540" i="1"/>
  <c r="K540" i="1"/>
  <c r="J540" i="1"/>
  <c r="I540" i="1"/>
  <c r="L539" i="1"/>
  <c r="K539" i="1"/>
  <c r="J539" i="1"/>
  <c r="I539" i="1"/>
  <c r="L538" i="1"/>
  <c r="K538" i="1"/>
  <c r="J538" i="1"/>
  <c r="I538" i="1"/>
  <c r="L537" i="1"/>
  <c r="K537" i="1"/>
  <c r="J537" i="1"/>
  <c r="I537" i="1"/>
  <c r="L536" i="1"/>
  <c r="K536" i="1"/>
  <c r="J536" i="1"/>
  <c r="I536" i="1"/>
  <c r="L535" i="1"/>
  <c r="K535" i="1"/>
  <c r="J535" i="1"/>
  <c r="I535" i="1"/>
  <c r="L534" i="1"/>
  <c r="K534" i="1"/>
  <c r="J534" i="1"/>
  <c r="I534" i="1"/>
  <c r="L533" i="1"/>
  <c r="K533" i="1"/>
  <c r="J533" i="1"/>
  <c r="I533" i="1"/>
  <c r="L532" i="1"/>
  <c r="K532" i="1"/>
  <c r="J532" i="1"/>
  <c r="I532" i="1"/>
  <c r="L531" i="1"/>
  <c r="K531" i="1"/>
  <c r="J531" i="1"/>
  <c r="I531" i="1"/>
  <c r="L530" i="1"/>
  <c r="K530" i="1"/>
  <c r="J530" i="1"/>
  <c r="I530" i="1"/>
  <c r="L529" i="1"/>
  <c r="K529" i="1"/>
  <c r="J529" i="1"/>
  <c r="I529" i="1"/>
  <c r="L528" i="1"/>
  <c r="K528" i="1"/>
  <c r="J528" i="1"/>
  <c r="I528" i="1"/>
  <c r="L527" i="1"/>
  <c r="K527" i="1"/>
  <c r="J527" i="1"/>
  <c r="I527" i="1"/>
  <c r="L526" i="1"/>
  <c r="K526" i="1"/>
  <c r="J526" i="1"/>
  <c r="I526" i="1"/>
  <c r="L525" i="1"/>
  <c r="K525" i="1"/>
  <c r="J525" i="1"/>
  <c r="I525" i="1"/>
  <c r="L524" i="1"/>
  <c r="K524" i="1"/>
  <c r="J524" i="1"/>
  <c r="I524" i="1"/>
  <c r="L523" i="1"/>
  <c r="K523" i="1"/>
  <c r="J523" i="1"/>
  <c r="I523" i="1"/>
  <c r="L522" i="1"/>
  <c r="K522" i="1"/>
  <c r="J522" i="1"/>
  <c r="I522" i="1"/>
  <c r="L521" i="1"/>
  <c r="K521" i="1"/>
  <c r="J521" i="1"/>
  <c r="I521" i="1"/>
  <c r="L520" i="1"/>
  <c r="K520" i="1"/>
  <c r="J520" i="1"/>
  <c r="I520" i="1"/>
  <c r="L519" i="1"/>
  <c r="K519" i="1"/>
  <c r="J519" i="1"/>
  <c r="I519" i="1"/>
  <c r="L518" i="1"/>
  <c r="K518" i="1"/>
  <c r="J518" i="1"/>
  <c r="I518" i="1"/>
  <c r="L517" i="1"/>
  <c r="K517" i="1"/>
  <c r="J517" i="1"/>
  <c r="I517" i="1"/>
  <c r="L516" i="1"/>
  <c r="K516" i="1"/>
  <c r="J516" i="1"/>
  <c r="I516" i="1"/>
  <c r="L515" i="1"/>
  <c r="K515" i="1"/>
  <c r="J515" i="1"/>
  <c r="I515" i="1"/>
  <c r="L514" i="1"/>
  <c r="K514" i="1"/>
  <c r="J514" i="1"/>
  <c r="I514" i="1"/>
  <c r="L513" i="1"/>
  <c r="K513" i="1"/>
  <c r="J513" i="1"/>
  <c r="I513" i="1"/>
  <c r="L512" i="1"/>
  <c r="K512" i="1"/>
  <c r="J512" i="1"/>
  <c r="I512" i="1"/>
  <c r="L511" i="1"/>
  <c r="K511" i="1"/>
  <c r="J511" i="1"/>
  <c r="I511" i="1"/>
  <c r="L510" i="1"/>
  <c r="K510" i="1"/>
  <c r="J510" i="1"/>
  <c r="I510" i="1"/>
  <c r="L509" i="1"/>
  <c r="K509" i="1"/>
  <c r="J509" i="1"/>
  <c r="I509" i="1"/>
  <c r="L508" i="1"/>
  <c r="K508" i="1"/>
  <c r="J508" i="1"/>
  <c r="I508" i="1"/>
  <c r="L507" i="1"/>
  <c r="K507" i="1"/>
  <c r="J507" i="1"/>
  <c r="I507" i="1"/>
  <c r="L506" i="1"/>
  <c r="K506" i="1"/>
  <c r="J506" i="1"/>
  <c r="I506" i="1"/>
  <c r="L505" i="1"/>
  <c r="K505" i="1"/>
  <c r="J505" i="1"/>
  <c r="I505" i="1"/>
  <c r="L504" i="1"/>
  <c r="K504" i="1"/>
  <c r="J504" i="1"/>
  <c r="I504" i="1"/>
  <c r="L503" i="1"/>
  <c r="K503" i="1"/>
  <c r="J503" i="1"/>
  <c r="I503" i="1"/>
  <c r="L502" i="1"/>
  <c r="K502" i="1"/>
  <c r="J502" i="1"/>
  <c r="I502" i="1"/>
  <c r="L501" i="1"/>
  <c r="K501" i="1"/>
  <c r="J501" i="1"/>
  <c r="I501" i="1"/>
  <c r="L500" i="1"/>
  <c r="K500" i="1"/>
  <c r="J500" i="1"/>
  <c r="I500" i="1"/>
  <c r="L499" i="1"/>
  <c r="K499" i="1"/>
  <c r="J499" i="1"/>
  <c r="I499" i="1"/>
  <c r="L498" i="1"/>
  <c r="K498" i="1"/>
  <c r="J498" i="1"/>
  <c r="I498" i="1"/>
  <c r="L497" i="1"/>
  <c r="K497" i="1"/>
  <c r="J497" i="1"/>
  <c r="I497" i="1"/>
  <c r="L496" i="1"/>
  <c r="K496" i="1"/>
  <c r="J496" i="1"/>
  <c r="I496" i="1"/>
  <c r="L495" i="1"/>
  <c r="K495" i="1"/>
  <c r="J495" i="1"/>
  <c r="I495" i="1"/>
  <c r="L494" i="1"/>
  <c r="K494" i="1"/>
  <c r="J494" i="1"/>
  <c r="I494" i="1"/>
  <c r="L493" i="1"/>
  <c r="K493" i="1"/>
  <c r="J493" i="1"/>
  <c r="I493" i="1"/>
  <c r="L492" i="1"/>
  <c r="K492" i="1"/>
  <c r="J492" i="1"/>
  <c r="I492" i="1"/>
  <c r="L491" i="1"/>
  <c r="K491" i="1"/>
  <c r="J491" i="1"/>
  <c r="I491" i="1"/>
  <c r="L490" i="1"/>
  <c r="K490" i="1"/>
  <c r="J490" i="1"/>
  <c r="I490" i="1"/>
  <c r="L489" i="1"/>
  <c r="K489" i="1"/>
  <c r="J489" i="1"/>
  <c r="I489" i="1"/>
  <c r="L488" i="1"/>
  <c r="K488" i="1"/>
  <c r="J488" i="1"/>
  <c r="I488" i="1"/>
  <c r="L487" i="1"/>
  <c r="K487" i="1"/>
  <c r="J487" i="1"/>
  <c r="I487" i="1"/>
  <c r="L486" i="1"/>
  <c r="K486" i="1"/>
  <c r="J486" i="1"/>
  <c r="I486" i="1"/>
  <c r="L485" i="1"/>
  <c r="K485" i="1"/>
  <c r="J485" i="1"/>
  <c r="I485" i="1"/>
  <c r="L484" i="1"/>
  <c r="K484" i="1"/>
  <c r="J484" i="1"/>
  <c r="I484" i="1"/>
  <c r="L483" i="1"/>
  <c r="K483" i="1"/>
  <c r="J483" i="1"/>
  <c r="I483" i="1"/>
  <c r="L482" i="1"/>
  <c r="K482" i="1"/>
  <c r="J482" i="1"/>
  <c r="I482" i="1"/>
  <c r="L481" i="1"/>
  <c r="K481" i="1"/>
  <c r="J481" i="1"/>
  <c r="I481" i="1"/>
  <c r="L480" i="1"/>
  <c r="K480" i="1"/>
  <c r="J480" i="1"/>
  <c r="I480" i="1"/>
  <c r="L479" i="1"/>
  <c r="K479" i="1"/>
  <c r="J479" i="1"/>
  <c r="I479" i="1"/>
  <c r="L478" i="1"/>
  <c r="K478" i="1"/>
  <c r="J478" i="1"/>
  <c r="I478" i="1"/>
  <c r="L477" i="1"/>
  <c r="K477" i="1"/>
  <c r="J477" i="1"/>
  <c r="I477" i="1"/>
  <c r="L476" i="1"/>
  <c r="K476" i="1"/>
  <c r="J476" i="1"/>
  <c r="I476" i="1"/>
  <c r="L475" i="1"/>
  <c r="K475" i="1"/>
  <c r="J475" i="1"/>
  <c r="I475" i="1"/>
  <c r="L474" i="1"/>
  <c r="K474" i="1"/>
  <c r="J474" i="1"/>
  <c r="I474" i="1"/>
  <c r="L473" i="1"/>
  <c r="K473" i="1"/>
  <c r="J473" i="1"/>
  <c r="I473" i="1"/>
  <c r="L472" i="1"/>
  <c r="K472" i="1"/>
  <c r="J472" i="1"/>
  <c r="I472" i="1"/>
  <c r="L471" i="1"/>
  <c r="K471" i="1"/>
  <c r="J471" i="1"/>
  <c r="I471" i="1"/>
  <c r="L470" i="1"/>
  <c r="K470" i="1"/>
  <c r="J470" i="1"/>
  <c r="I470" i="1"/>
  <c r="L469" i="1"/>
  <c r="K469" i="1"/>
  <c r="J469" i="1"/>
  <c r="I469" i="1"/>
  <c r="L468" i="1"/>
  <c r="K468" i="1"/>
  <c r="J468" i="1"/>
  <c r="I468" i="1"/>
  <c r="L467" i="1"/>
  <c r="K467" i="1"/>
  <c r="J467" i="1"/>
  <c r="I467" i="1"/>
  <c r="L466" i="1"/>
  <c r="K466" i="1"/>
  <c r="J466" i="1"/>
  <c r="I466" i="1"/>
  <c r="L465" i="1"/>
  <c r="K465" i="1"/>
  <c r="J465" i="1"/>
  <c r="I465" i="1"/>
  <c r="L464" i="1"/>
  <c r="K464" i="1"/>
  <c r="J464" i="1"/>
  <c r="I464" i="1"/>
  <c r="L463" i="1"/>
  <c r="K463" i="1"/>
  <c r="J463" i="1"/>
  <c r="I463" i="1"/>
  <c r="L462" i="1"/>
  <c r="K462" i="1"/>
  <c r="J462" i="1"/>
  <c r="I462" i="1"/>
  <c r="L461" i="1"/>
  <c r="K461" i="1"/>
  <c r="J461" i="1"/>
  <c r="I461" i="1"/>
  <c r="L460" i="1"/>
  <c r="K460" i="1"/>
  <c r="J460" i="1"/>
  <c r="I460" i="1"/>
  <c r="L459" i="1"/>
  <c r="K459" i="1"/>
  <c r="J459" i="1"/>
  <c r="I459" i="1"/>
  <c r="L458" i="1"/>
  <c r="K458" i="1"/>
  <c r="J458" i="1"/>
  <c r="I458" i="1"/>
  <c r="L457" i="1"/>
  <c r="K457" i="1"/>
  <c r="J457" i="1"/>
  <c r="I457" i="1"/>
  <c r="L456" i="1"/>
  <c r="K456" i="1"/>
  <c r="J456" i="1"/>
  <c r="I456" i="1"/>
  <c r="L455" i="1"/>
  <c r="K455" i="1"/>
  <c r="J455" i="1"/>
  <c r="I455" i="1"/>
  <c r="L454" i="1"/>
  <c r="K454" i="1"/>
  <c r="J454" i="1"/>
  <c r="I454" i="1"/>
  <c r="L453" i="1"/>
  <c r="K453" i="1"/>
  <c r="J453" i="1"/>
  <c r="I453" i="1"/>
  <c r="L452" i="1"/>
  <c r="K452" i="1"/>
  <c r="J452" i="1"/>
  <c r="I452" i="1"/>
  <c r="L451" i="1"/>
  <c r="K451" i="1"/>
  <c r="J451" i="1"/>
  <c r="I451" i="1"/>
  <c r="L450" i="1"/>
  <c r="K450" i="1"/>
  <c r="J450" i="1"/>
  <c r="I450" i="1"/>
  <c r="L449" i="1"/>
  <c r="K449" i="1"/>
  <c r="J449" i="1"/>
  <c r="I449" i="1"/>
  <c r="L448" i="1"/>
  <c r="K448" i="1"/>
  <c r="J448" i="1"/>
  <c r="I448" i="1"/>
  <c r="L447" i="1"/>
  <c r="K447" i="1"/>
  <c r="J447" i="1"/>
  <c r="I447" i="1"/>
  <c r="L446" i="1"/>
  <c r="K446" i="1"/>
  <c r="J446" i="1"/>
  <c r="I446" i="1"/>
  <c r="L445" i="1"/>
  <c r="K445" i="1"/>
  <c r="J445" i="1"/>
  <c r="I445" i="1"/>
  <c r="L444" i="1"/>
  <c r="K444" i="1"/>
  <c r="J444" i="1"/>
  <c r="I444" i="1"/>
  <c r="L443" i="1"/>
  <c r="K443" i="1"/>
  <c r="J443" i="1"/>
  <c r="I443" i="1"/>
  <c r="L442" i="1"/>
  <c r="K442" i="1"/>
  <c r="J442" i="1"/>
  <c r="I442" i="1"/>
  <c r="L441" i="1"/>
  <c r="K441" i="1"/>
  <c r="J441" i="1"/>
  <c r="I441" i="1"/>
  <c r="L440" i="1"/>
  <c r="K440" i="1"/>
  <c r="J440" i="1"/>
  <c r="I440" i="1"/>
  <c r="L439" i="1"/>
  <c r="K439" i="1"/>
  <c r="J439" i="1"/>
  <c r="I439" i="1"/>
  <c r="L438" i="1"/>
  <c r="K438" i="1"/>
  <c r="J438" i="1"/>
  <c r="I438" i="1"/>
  <c r="L437" i="1"/>
  <c r="K437" i="1"/>
  <c r="J437" i="1"/>
  <c r="I437" i="1"/>
  <c r="L436" i="1"/>
  <c r="K436" i="1"/>
  <c r="J436" i="1"/>
  <c r="I436" i="1"/>
  <c r="L435" i="1"/>
  <c r="K435" i="1"/>
  <c r="J435" i="1"/>
  <c r="I435" i="1"/>
  <c r="L434" i="1"/>
  <c r="K434" i="1"/>
  <c r="J434" i="1"/>
  <c r="I434" i="1"/>
  <c r="L433" i="1"/>
  <c r="K433" i="1"/>
  <c r="J433" i="1"/>
  <c r="I433" i="1"/>
  <c r="L432" i="1"/>
  <c r="K432" i="1"/>
  <c r="J432" i="1"/>
  <c r="I432" i="1"/>
  <c r="L431" i="1"/>
  <c r="K431" i="1"/>
  <c r="J431" i="1"/>
  <c r="I431" i="1"/>
  <c r="L430" i="1"/>
  <c r="K430" i="1"/>
  <c r="J430" i="1"/>
  <c r="I430" i="1"/>
  <c r="L429" i="1"/>
  <c r="K429" i="1"/>
  <c r="J429" i="1"/>
  <c r="I429" i="1"/>
  <c r="L428" i="1"/>
  <c r="K428" i="1"/>
  <c r="J428" i="1"/>
  <c r="I428" i="1"/>
  <c r="L427" i="1"/>
  <c r="K427" i="1"/>
  <c r="J427" i="1"/>
  <c r="I427" i="1"/>
  <c r="L426" i="1"/>
  <c r="K426" i="1"/>
  <c r="J426" i="1"/>
  <c r="I426" i="1"/>
  <c r="L425" i="1"/>
  <c r="K425" i="1"/>
  <c r="J425" i="1"/>
  <c r="I425" i="1"/>
  <c r="L424" i="1"/>
  <c r="K424" i="1"/>
  <c r="J424" i="1"/>
  <c r="I424" i="1"/>
  <c r="L423" i="1"/>
  <c r="K423" i="1"/>
  <c r="J423" i="1"/>
  <c r="I423" i="1"/>
  <c r="L422" i="1"/>
  <c r="K422" i="1"/>
  <c r="J422" i="1"/>
  <c r="I422" i="1"/>
  <c r="L421" i="1"/>
  <c r="K421" i="1"/>
  <c r="J421" i="1"/>
  <c r="I421" i="1"/>
  <c r="L420" i="1"/>
  <c r="K420" i="1"/>
  <c r="J420" i="1"/>
  <c r="I420" i="1"/>
  <c r="L419" i="1"/>
  <c r="K419" i="1"/>
  <c r="J419" i="1"/>
  <c r="I419" i="1"/>
  <c r="L418" i="1"/>
  <c r="K418" i="1"/>
  <c r="J418" i="1"/>
  <c r="I418" i="1"/>
  <c r="L417" i="1"/>
  <c r="K417" i="1"/>
  <c r="J417" i="1"/>
  <c r="I417" i="1"/>
  <c r="L416" i="1"/>
  <c r="K416" i="1"/>
  <c r="J416" i="1"/>
  <c r="I416" i="1"/>
  <c r="L415" i="1"/>
  <c r="K415" i="1"/>
  <c r="J415" i="1"/>
  <c r="I415" i="1"/>
  <c r="L414" i="1"/>
  <c r="K414" i="1"/>
  <c r="J414" i="1"/>
  <c r="I414" i="1"/>
  <c r="L413" i="1"/>
  <c r="K413" i="1"/>
  <c r="J413" i="1"/>
  <c r="I413" i="1"/>
  <c r="L412" i="1"/>
  <c r="K412" i="1"/>
  <c r="J412" i="1"/>
  <c r="I412" i="1"/>
  <c r="L411" i="1"/>
  <c r="K411" i="1"/>
  <c r="J411" i="1"/>
  <c r="I411" i="1"/>
  <c r="L410" i="1"/>
  <c r="K410" i="1"/>
  <c r="J410" i="1"/>
  <c r="I410" i="1"/>
  <c r="L409" i="1"/>
  <c r="K409" i="1"/>
  <c r="J409" i="1"/>
  <c r="I409" i="1"/>
  <c r="L408" i="1"/>
  <c r="K408" i="1"/>
  <c r="J408" i="1"/>
  <c r="I408" i="1"/>
  <c r="L407" i="1"/>
  <c r="K407" i="1"/>
  <c r="J407" i="1"/>
  <c r="I407" i="1"/>
  <c r="L406" i="1"/>
  <c r="K406" i="1"/>
  <c r="J406" i="1"/>
  <c r="I406" i="1"/>
  <c r="L405" i="1"/>
  <c r="K405" i="1"/>
  <c r="J405" i="1"/>
  <c r="I405" i="1"/>
  <c r="L404" i="1"/>
  <c r="K404" i="1"/>
  <c r="J404" i="1"/>
  <c r="I404" i="1"/>
  <c r="L403" i="1"/>
  <c r="K403" i="1"/>
  <c r="J403" i="1"/>
  <c r="I403" i="1"/>
  <c r="L402" i="1"/>
  <c r="K402" i="1"/>
  <c r="J402" i="1"/>
  <c r="I402" i="1"/>
  <c r="L401" i="1"/>
  <c r="K401" i="1"/>
  <c r="J401" i="1"/>
  <c r="I401" i="1"/>
  <c r="L400" i="1"/>
  <c r="K400" i="1"/>
  <c r="J400" i="1"/>
  <c r="I400" i="1"/>
  <c r="L399" i="1"/>
  <c r="K399" i="1"/>
  <c r="J399" i="1"/>
  <c r="I399" i="1"/>
  <c r="L398" i="1"/>
  <c r="K398" i="1"/>
  <c r="J398" i="1"/>
  <c r="I398" i="1"/>
  <c r="L397" i="1"/>
  <c r="K397" i="1"/>
  <c r="J397" i="1"/>
  <c r="I397" i="1"/>
  <c r="L396" i="1"/>
  <c r="K396" i="1"/>
  <c r="J396" i="1"/>
  <c r="I396" i="1"/>
  <c r="L395" i="1"/>
  <c r="K395" i="1"/>
  <c r="J395" i="1"/>
  <c r="I395" i="1"/>
  <c r="L394" i="1"/>
  <c r="K394" i="1"/>
  <c r="J394" i="1"/>
  <c r="I394" i="1"/>
  <c r="L393" i="1"/>
  <c r="K393" i="1"/>
  <c r="J393" i="1"/>
  <c r="I393" i="1"/>
  <c r="L392" i="1"/>
  <c r="K392" i="1"/>
  <c r="J392" i="1"/>
  <c r="I392" i="1"/>
  <c r="L391" i="1"/>
  <c r="K391" i="1"/>
  <c r="J391" i="1"/>
  <c r="I391" i="1"/>
  <c r="L390" i="1"/>
  <c r="K390" i="1"/>
  <c r="J390" i="1"/>
  <c r="I390" i="1"/>
  <c r="L389" i="1"/>
  <c r="K389" i="1"/>
  <c r="J389" i="1"/>
  <c r="I389" i="1"/>
  <c r="L388" i="1"/>
  <c r="K388" i="1"/>
  <c r="J388" i="1"/>
  <c r="I388" i="1"/>
  <c r="L387" i="1"/>
  <c r="K387" i="1"/>
  <c r="J387" i="1"/>
  <c r="I387" i="1"/>
  <c r="L386" i="1"/>
  <c r="K386" i="1"/>
  <c r="J386" i="1"/>
  <c r="I386" i="1"/>
  <c r="L385" i="1"/>
  <c r="K385" i="1"/>
  <c r="J385" i="1"/>
  <c r="I385" i="1"/>
  <c r="L384" i="1"/>
  <c r="K384" i="1"/>
  <c r="J384" i="1"/>
  <c r="I384" i="1"/>
  <c r="L383" i="1"/>
  <c r="K383" i="1"/>
  <c r="J383" i="1"/>
  <c r="I383" i="1"/>
  <c r="L382" i="1"/>
  <c r="K382" i="1"/>
  <c r="J382" i="1"/>
  <c r="I382" i="1"/>
  <c r="L381" i="1"/>
  <c r="K381" i="1"/>
  <c r="J381" i="1"/>
  <c r="I381" i="1"/>
  <c r="L380" i="1"/>
  <c r="K380" i="1"/>
  <c r="J380" i="1"/>
  <c r="I380" i="1"/>
  <c r="L379" i="1"/>
  <c r="K379" i="1"/>
  <c r="J379" i="1"/>
  <c r="I379" i="1"/>
  <c r="L378" i="1"/>
  <c r="K378" i="1"/>
  <c r="J378" i="1"/>
  <c r="I378" i="1"/>
  <c r="L377" i="1"/>
  <c r="K377" i="1"/>
  <c r="J377" i="1"/>
  <c r="I377" i="1"/>
  <c r="L376" i="1"/>
  <c r="K376" i="1"/>
  <c r="J376" i="1"/>
  <c r="I376" i="1"/>
  <c r="L375" i="1"/>
  <c r="K375" i="1"/>
  <c r="J375" i="1"/>
  <c r="I375" i="1"/>
  <c r="L374" i="1"/>
  <c r="K374" i="1"/>
  <c r="J374" i="1"/>
  <c r="I374" i="1"/>
  <c r="L373" i="1"/>
  <c r="K373" i="1"/>
  <c r="J373" i="1"/>
  <c r="I373" i="1"/>
  <c r="L372" i="1"/>
  <c r="K372" i="1"/>
  <c r="J372" i="1"/>
  <c r="I372" i="1"/>
  <c r="L371" i="1"/>
  <c r="K371" i="1"/>
  <c r="J371" i="1"/>
  <c r="I371" i="1"/>
  <c r="L370" i="1"/>
  <c r="K370" i="1"/>
  <c r="J370" i="1"/>
  <c r="I370" i="1"/>
  <c r="L369" i="1"/>
  <c r="K369" i="1"/>
  <c r="J369" i="1"/>
  <c r="I369" i="1"/>
  <c r="L368" i="1"/>
  <c r="K368" i="1"/>
  <c r="J368" i="1"/>
  <c r="I368" i="1"/>
  <c r="L367" i="1"/>
  <c r="K367" i="1"/>
  <c r="J367" i="1"/>
  <c r="I367" i="1"/>
  <c r="L366" i="1"/>
  <c r="K366" i="1"/>
  <c r="J366" i="1"/>
  <c r="I366" i="1"/>
  <c r="L365" i="1"/>
  <c r="K365" i="1"/>
  <c r="J365" i="1"/>
  <c r="I365" i="1"/>
  <c r="L364" i="1"/>
  <c r="K364" i="1"/>
  <c r="J364" i="1"/>
  <c r="I364" i="1"/>
  <c r="L363" i="1"/>
  <c r="K363" i="1"/>
  <c r="J363" i="1"/>
  <c r="I363" i="1"/>
  <c r="L362" i="1"/>
  <c r="K362" i="1"/>
  <c r="J362" i="1"/>
  <c r="I362" i="1"/>
  <c r="L361" i="1"/>
  <c r="K361" i="1"/>
  <c r="J361" i="1"/>
  <c r="I361" i="1"/>
  <c r="L360" i="1"/>
  <c r="K360" i="1"/>
  <c r="J360" i="1"/>
  <c r="I360" i="1"/>
  <c r="L359" i="1"/>
  <c r="K359" i="1"/>
  <c r="J359" i="1"/>
  <c r="I359" i="1"/>
  <c r="L358" i="1"/>
  <c r="K358" i="1"/>
  <c r="J358" i="1"/>
  <c r="I358" i="1"/>
  <c r="L357" i="1"/>
  <c r="K357" i="1"/>
  <c r="J357" i="1"/>
  <c r="I357" i="1"/>
  <c r="L356" i="1"/>
  <c r="K356" i="1"/>
  <c r="J356" i="1"/>
  <c r="I356" i="1"/>
  <c r="L355" i="1"/>
  <c r="K355" i="1"/>
  <c r="J355" i="1"/>
  <c r="I355" i="1"/>
  <c r="L354" i="1"/>
  <c r="K354" i="1"/>
  <c r="J354" i="1"/>
  <c r="I354" i="1"/>
  <c r="L353" i="1"/>
  <c r="K353" i="1"/>
  <c r="J353" i="1"/>
  <c r="I353" i="1"/>
  <c r="L352" i="1"/>
  <c r="K352" i="1"/>
  <c r="J352" i="1"/>
  <c r="I352" i="1"/>
  <c r="L351" i="1"/>
  <c r="K351" i="1"/>
  <c r="J351" i="1"/>
  <c r="I351" i="1"/>
  <c r="L350" i="1"/>
  <c r="K350" i="1"/>
  <c r="J350" i="1"/>
  <c r="I350" i="1"/>
  <c r="L349" i="1"/>
  <c r="K349" i="1"/>
  <c r="J349" i="1"/>
  <c r="I349" i="1"/>
  <c r="L348" i="1"/>
  <c r="K348" i="1"/>
  <c r="J348" i="1"/>
  <c r="I348" i="1"/>
  <c r="L347" i="1"/>
  <c r="K347" i="1"/>
  <c r="J347" i="1"/>
  <c r="I347" i="1"/>
  <c r="L346" i="1"/>
  <c r="K346" i="1"/>
  <c r="J346" i="1"/>
  <c r="I346" i="1"/>
  <c r="L345" i="1"/>
  <c r="K345" i="1"/>
  <c r="J345" i="1"/>
  <c r="I345" i="1"/>
  <c r="L344" i="1"/>
  <c r="K344" i="1"/>
  <c r="J344" i="1"/>
  <c r="I344" i="1"/>
  <c r="L343" i="1"/>
  <c r="K343" i="1"/>
  <c r="J343" i="1"/>
  <c r="I343" i="1"/>
  <c r="L342" i="1"/>
  <c r="K342" i="1"/>
  <c r="J342" i="1"/>
  <c r="I342" i="1"/>
  <c r="L341" i="1"/>
  <c r="K341" i="1"/>
  <c r="J341" i="1"/>
  <c r="I341" i="1"/>
  <c r="L340" i="1"/>
  <c r="K340" i="1"/>
  <c r="J340" i="1"/>
  <c r="I340" i="1"/>
  <c r="L339" i="1"/>
  <c r="K339" i="1"/>
  <c r="J339" i="1"/>
  <c r="I339" i="1"/>
  <c r="L338" i="1"/>
  <c r="K338" i="1"/>
  <c r="J338" i="1"/>
  <c r="I338" i="1"/>
  <c r="L337" i="1"/>
  <c r="K337" i="1"/>
  <c r="J337" i="1"/>
  <c r="I337" i="1"/>
  <c r="L336" i="1"/>
  <c r="K336" i="1"/>
  <c r="J336" i="1"/>
  <c r="I336" i="1"/>
  <c r="L335" i="1"/>
  <c r="K335" i="1"/>
  <c r="J335" i="1"/>
  <c r="I335" i="1"/>
  <c r="L334" i="1"/>
  <c r="K334" i="1"/>
  <c r="J334" i="1"/>
  <c r="I334" i="1"/>
  <c r="L333" i="1"/>
  <c r="K333" i="1"/>
  <c r="J333" i="1"/>
  <c r="I333" i="1"/>
  <c r="L332" i="1"/>
  <c r="K332" i="1"/>
  <c r="J332" i="1"/>
  <c r="I332" i="1"/>
  <c r="L331" i="1"/>
  <c r="K331" i="1"/>
  <c r="J331" i="1"/>
  <c r="I331" i="1"/>
  <c r="L330" i="1"/>
  <c r="K330" i="1"/>
  <c r="J330" i="1"/>
  <c r="I330" i="1"/>
  <c r="L329" i="1"/>
  <c r="K329" i="1"/>
  <c r="J329" i="1"/>
  <c r="I329" i="1"/>
  <c r="L328" i="1"/>
  <c r="K328" i="1"/>
  <c r="J328" i="1"/>
  <c r="I328" i="1"/>
  <c r="L327" i="1"/>
  <c r="K327" i="1"/>
  <c r="J327" i="1"/>
  <c r="I327" i="1"/>
  <c r="L326" i="1"/>
  <c r="K326" i="1"/>
  <c r="J326" i="1"/>
  <c r="I326" i="1"/>
  <c r="L325" i="1"/>
  <c r="K325" i="1"/>
  <c r="J325" i="1"/>
  <c r="I325" i="1"/>
  <c r="L324" i="1"/>
  <c r="K324" i="1"/>
  <c r="J324" i="1"/>
  <c r="I324" i="1"/>
  <c r="L323" i="1"/>
  <c r="K323" i="1"/>
  <c r="J323" i="1"/>
  <c r="I323" i="1"/>
  <c r="L322" i="1"/>
  <c r="K322" i="1"/>
  <c r="J322" i="1"/>
  <c r="I322" i="1"/>
  <c r="L321" i="1"/>
  <c r="K321" i="1"/>
  <c r="J321" i="1"/>
  <c r="I321" i="1"/>
  <c r="L320" i="1"/>
  <c r="K320" i="1"/>
  <c r="J320" i="1"/>
  <c r="I320" i="1"/>
  <c r="L319" i="1"/>
  <c r="K319" i="1"/>
  <c r="J319" i="1"/>
  <c r="I319" i="1"/>
  <c r="L318" i="1"/>
  <c r="K318" i="1"/>
  <c r="J318" i="1"/>
  <c r="I318" i="1"/>
  <c r="L317" i="1"/>
  <c r="K317" i="1"/>
  <c r="J317" i="1"/>
  <c r="I317" i="1"/>
  <c r="L316" i="1"/>
  <c r="K316" i="1"/>
  <c r="J316" i="1"/>
  <c r="I316" i="1"/>
  <c r="L315" i="1"/>
  <c r="K315" i="1"/>
  <c r="J315" i="1"/>
  <c r="I315" i="1"/>
  <c r="L314" i="1"/>
  <c r="K314" i="1"/>
  <c r="J314" i="1"/>
  <c r="I314" i="1"/>
  <c r="L313" i="1"/>
  <c r="K313" i="1"/>
  <c r="J313" i="1"/>
  <c r="I313" i="1"/>
  <c r="L312" i="1"/>
  <c r="K312" i="1"/>
  <c r="J312" i="1"/>
  <c r="I312" i="1"/>
  <c r="L311" i="1"/>
  <c r="K311" i="1"/>
  <c r="J311" i="1"/>
  <c r="I311" i="1"/>
  <c r="L310" i="1"/>
  <c r="K310" i="1"/>
  <c r="J310" i="1"/>
  <c r="I310" i="1"/>
  <c r="L309" i="1"/>
  <c r="K309" i="1"/>
  <c r="J309" i="1"/>
  <c r="I309" i="1"/>
  <c r="L308" i="1"/>
  <c r="K308" i="1"/>
  <c r="J308" i="1"/>
  <c r="I308" i="1"/>
  <c r="L307" i="1"/>
  <c r="K307" i="1"/>
  <c r="J307" i="1"/>
  <c r="I307" i="1"/>
  <c r="L306" i="1"/>
  <c r="K306" i="1"/>
  <c r="J306" i="1"/>
  <c r="I306" i="1"/>
  <c r="L305" i="1"/>
  <c r="K305" i="1"/>
  <c r="J305" i="1"/>
  <c r="I305" i="1"/>
  <c r="L304" i="1"/>
  <c r="K304" i="1"/>
  <c r="J304" i="1"/>
  <c r="I304" i="1"/>
  <c r="L303" i="1"/>
  <c r="K303" i="1"/>
  <c r="J303" i="1"/>
  <c r="I303" i="1"/>
  <c r="L302" i="1"/>
  <c r="K302" i="1"/>
  <c r="J302" i="1"/>
  <c r="I302" i="1"/>
  <c r="L301" i="1"/>
  <c r="K301" i="1"/>
  <c r="J301" i="1"/>
  <c r="I301" i="1"/>
  <c r="L300" i="1"/>
  <c r="K300" i="1"/>
  <c r="J300" i="1"/>
  <c r="I300" i="1"/>
  <c r="L299" i="1"/>
  <c r="K299" i="1"/>
  <c r="J299" i="1"/>
  <c r="I299" i="1"/>
  <c r="L298" i="1"/>
  <c r="K298" i="1"/>
  <c r="J298" i="1"/>
  <c r="I298" i="1"/>
  <c r="L297" i="1"/>
  <c r="K297" i="1"/>
  <c r="J297" i="1"/>
  <c r="I297" i="1"/>
  <c r="L296" i="1"/>
  <c r="K296" i="1"/>
  <c r="J296" i="1"/>
  <c r="I296" i="1"/>
  <c r="L295" i="1"/>
  <c r="K295" i="1"/>
  <c r="J295" i="1"/>
  <c r="I295" i="1"/>
  <c r="L294" i="1"/>
  <c r="K294" i="1"/>
  <c r="J294" i="1"/>
  <c r="I294" i="1"/>
  <c r="L293" i="1"/>
  <c r="K293" i="1"/>
  <c r="J293" i="1"/>
  <c r="I293" i="1"/>
  <c r="L292" i="1"/>
  <c r="K292" i="1"/>
  <c r="J292" i="1"/>
  <c r="I292" i="1"/>
  <c r="L291" i="1"/>
  <c r="K291" i="1"/>
  <c r="J291" i="1"/>
  <c r="I291" i="1"/>
  <c r="L290" i="1"/>
  <c r="K290" i="1"/>
  <c r="J290" i="1"/>
  <c r="I290" i="1"/>
  <c r="L289" i="1"/>
  <c r="K289" i="1"/>
  <c r="J289" i="1"/>
  <c r="I289" i="1"/>
  <c r="L288" i="1"/>
  <c r="K288" i="1"/>
  <c r="J288" i="1"/>
  <c r="I288" i="1"/>
  <c r="L287" i="1"/>
  <c r="K287" i="1"/>
  <c r="J287" i="1"/>
  <c r="I287" i="1"/>
  <c r="L286" i="1"/>
  <c r="K286" i="1"/>
  <c r="J286" i="1"/>
  <c r="I286" i="1"/>
  <c r="L285" i="1"/>
  <c r="K285" i="1"/>
  <c r="J285" i="1"/>
  <c r="I285" i="1"/>
  <c r="L284" i="1"/>
  <c r="K284" i="1"/>
  <c r="J284" i="1"/>
  <c r="I284" i="1"/>
  <c r="L283" i="1"/>
  <c r="K283" i="1"/>
  <c r="J283" i="1"/>
  <c r="I283" i="1"/>
  <c r="L282" i="1"/>
  <c r="K282" i="1"/>
  <c r="J282" i="1"/>
  <c r="I282" i="1"/>
  <c r="L281" i="1"/>
  <c r="K281" i="1"/>
  <c r="J281" i="1"/>
  <c r="I281" i="1"/>
  <c r="L280" i="1"/>
  <c r="K280" i="1"/>
  <c r="J280" i="1"/>
  <c r="I280" i="1"/>
  <c r="L279" i="1"/>
  <c r="K279" i="1"/>
  <c r="J279" i="1"/>
  <c r="I279" i="1"/>
  <c r="L278" i="1"/>
  <c r="K278" i="1"/>
  <c r="J278" i="1"/>
  <c r="I278" i="1"/>
  <c r="L277" i="1"/>
  <c r="K277" i="1"/>
  <c r="J277" i="1"/>
  <c r="I277" i="1"/>
  <c r="L276" i="1"/>
  <c r="K276" i="1"/>
  <c r="J276" i="1"/>
  <c r="I276" i="1"/>
  <c r="L275" i="1"/>
  <c r="K275" i="1"/>
  <c r="J275" i="1"/>
  <c r="I275" i="1"/>
  <c r="L274" i="1"/>
  <c r="K274" i="1"/>
  <c r="J274" i="1"/>
  <c r="I274" i="1"/>
  <c r="L273" i="1"/>
  <c r="K273" i="1"/>
  <c r="J273" i="1"/>
  <c r="I273" i="1"/>
  <c r="L272" i="1"/>
  <c r="K272" i="1"/>
  <c r="J272" i="1"/>
  <c r="I272" i="1"/>
  <c r="L271" i="1"/>
  <c r="K271" i="1"/>
  <c r="J271" i="1"/>
  <c r="I271" i="1"/>
  <c r="L270" i="1"/>
  <c r="K270" i="1"/>
  <c r="J270" i="1"/>
  <c r="I270" i="1"/>
  <c r="L269" i="1"/>
  <c r="K269" i="1"/>
  <c r="J269" i="1"/>
  <c r="I269" i="1"/>
  <c r="L268" i="1"/>
  <c r="K268" i="1"/>
  <c r="J268" i="1"/>
  <c r="I268" i="1"/>
  <c r="L267" i="1"/>
  <c r="K267" i="1"/>
  <c r="J267" i="1"/>
  <c r="I267" i="1"/>
  <c r="L266" i="1"/>
  <c r="K266" i="1"/>
  <c r="J266" i="1"/>
  <c r="I266" i="1"/>
  <c r="L265" i="1"/>
  <c r="K265" i="1"/>
  <c r="J265" i="1"/>
  <c r="I265" i="1"/>
  <c r="L264" i="1"/>
  <c r="K264" i="1"/>
  <c r="J264" i="1"/>
  <c r="I264" i="1"/>
  <c r="L263" i="1"/>
  <c r="K263" i="1"/>
  <c r="J263" i="1"/>
  <c r="I263" i="1"/>
  <c r="L262" i="1"/>
  <c r="K262" i="1"/>
  <c r="J262" i="1"/>
  <c r="I262" i="1"/>
  <c r="L261" i="1"/>
  <c r="K261" i="1"/>
  <c r="J261" i="1"/>
  <c r="I261" i="1"/>
  <c r="L260" i="1"/>
  <c r="K260" i="1"/>
  <c r="J260" i="1"/>
  <c r="I260" i="1"/>
  <c r="L259" i="1"/>
  <c r="K259" i="1"/>
  <c r="J259" i="1"/>
  <c r="I259" i="1"/>
  <c r="L258" i="1"/>
  <c r="K258" i="1"/>
  <c r="J258" i="1"/>
  <c r="I258" i="1"/>
  <c r="L257" i="1"/>
  <c r="K257" i="1"/>
  <c r="J257" i="1"/>
  <c r="I257" i="1"/>
  <c r="L256" i="1"/>
  <c r="K256" i="1"/>
  <c r="J256" i="1"/>
  <c r="I256" i="1"/>
  <c r="L255" i="1"/>
  <c r="K255" i="1"/>
  <c r="J255" i="1"/>
  <c r="I255" i="1"/>
  <c r="L254" i="1"/>
  <c r="K254" i="1"/>
  <c r="J254" i="1"/>
  <c r="I254" i="1"/>
  <c r="L253" i="1"/>
  <c r="K253" i="1"/>
  <c r="J253" i="1"/>
  <c r="I253" i="1"/>
  <c r="L252" i="1"/>
  <c r="K252" i="1"/>
  <c r="J252" i="1"/>
  <c r="I252" i="1"/>
  <c r="L251" i="1"/>
  <c r="K251" i="1"/>
  <c r="J251" i="1"/>
  <c r="I251" i="1"/>
  <c r="L250" i="1"/>
  <c r="K250" i="1"/>
  <c r="J250" i="1"/>
  <c r="I250" i="1"/>
  <c r="L249" i="1"/>
  <c r="K249" i="1"/>
  <c r="J249" i="1"/>
  <c r="I249" i="1"/>
  <c r="L248" i="1"/>
  <c r="K248" i="1"/>
  <c r="J248" i="1"/>
  <c r="I248" i="1"/>
  <c r="L247" i="1"/>
  <c r="K247" i="1"/>
  <c r="J247" i="1"/>
  <c r="I247" i="1"/>
  <c r="L246" i="1"/>
  <c r="K246" i="1"/>
  <c r="J246" i="1"/>
  <c r="I246" i="1"/>
  <c r="L245" i="1"/>
  <c r="K245" i="1"/>
  <c r="J245" i="1"/>
  <c r="I245" i="1"/>
  <c r="L244" i="1"/>
  <c r="K244" i="1"/>
  <c r="J244" i="1"/>
  <c r="I244" i="1"/>
  <c r="L243" i="1"/>
  <c r="K243" i="1"/>
  <c r="J243" i="1"/>
  <c r="I243" i="1"/>
  <c r="L242" i="1"/>
  <c r="K242" i="1"/>
  <c r="J242" i="1"/>
  <c r="I242" i="1"/>
  <c r="L241" i="1"/>
  <c r="K241" i="1"/>
  <c r="J241" i="1"/>
  <c r="I241" i="1"/>
  <c r="L240" i="1"/>
  <c r="K240" i="1"/>
  <c r="J240" i="1"/>
  <c r="I240" i="1"/>
  <c r="L239" i="1"/>
  <c r="K239" i="1"/>
  <c r="J239" i="1"/>
  <c r="I239" i="1"/>
  <c r="L238" i="1"/>
  <c r="K238" i="1"/>
  <c r="J238" i="1"/>
  <c r="I238" i="1"/>
  <c r="L237" i="1"/>
  <c r="K237" i="1"/>
  <c r="J237" i="1"/>
  <c r="I237" i="1"/>
  <c r="L236" i="1"/>
  <c r="K236" i="1"/>
  <c r="J236" i="1"/>
  <c r="I236" i="1"/>
  <c r="L235" i="1"/>
  <c r="K235" i="1"/>
  <c r="J235" i="1"/>
  <c r="I235" i="1"/>
  <c r="L234" i="1"/>
  <c r="K234" i="1"/>
  <c r="J234" i="1"/>
  <c r="I234" i="1"/>
  <c r="L233" i="1"/>
  <c r="K233" i="1"/>
  <c r="J233" i="1"/>
  <c r="I233" i="1"/>
  <c r="L232" i="1"/>
  <c r="K232" i="1"/>
  <c r="J232" i="1"/>
  <c r="I232" i="1"/>
  <c r="L231" i="1"/>
  <c r="K231" i="1"/>
  <c r="J231" i="1"/>
  <c r="I231" i="1"/>
  <c r="L230" i="1"/>
  <c r="K230" i="1"/>
  <c r="J230" i="1"/>
  <c r="I230" i="1"/>
  <c r="L229" i="1"/>
  <c r="K229" i="1"/>
  <c r="J229" i="1"/>
  <c r="I229" i="1"/>
  <c r="L228" i="1"/>
  <c r="K228" i="1"/>
  <c r="J228" i="1"/>
  <c r="I228" i="1"/>
  <c r="L227" i="1"/>
  <c r="K227" i="1"/>
  <c r="J227" i="1"/>
  <c r="I227" i="1"/>
  <c r="L226" i="1"/>
  <c r="K226" i="1"/>
  <c r="J226" i="1"/>
  <c r="I226" i="1"/>
  <c r="L225" i="1"/>
  <c r="K225" i="1"/>
  <c r="J225" i="1"/>
  <c r="I225" i="1"/>
  <c r="L224" i="1"/>
  <c r="K224" i="1"/>
  <c r="J224" i="1"/>
  <c r="I224" i="1"/>
  <c r="L223" i="1"/>
  <c r="K223" i="1"/>
  <c r="J223" i="1"/>
  <c r="I223" i="1"/>
  <c r="L222" i="1"/>
  <c r="K222" i="1"/>
  <c r="J222" i="1"/>
  <c r="I222" i="1"/>
  <c r="L221" i="1"/>
  <c r="K221" i="1"/>
  <c r="J221" i="1"/>
  <c r="I221" i="1"/>
  <c r="L220" i="1"/>
  <c r="K220" i="1"/>
  <c r="J220" i="1"/>
  <c r="I220" i="1"/>
  <c r="L219" i="1"/>
  <c r="K219" i="1"/>
  <c r="J219" i="1"/>
  <c r="I219" i="1"/>
  <c r="L218" i="1"/>
  <c r="K218" i="1"/>
  <c r="J218" i="1"/>
  <c r="I218" i="1"/>
  <c r="L217" i="1"/>
  <c r="K217" i="1"/>
  <c r="J217" i="1"/>
  <c r="I217" i="1"/>
  <c r="L216" i="1"/>
  <c r="K216" i="1"/>
  <c r="J216" i="1"/>
  <c r="I216" i="1"/>
  <c r="L215" i="1"/>
  <c r="K215" i="1"/>
  <c r="J215" i="1"/>
  <c r="I215" i="1"/>
  <c r="L214" i="1"/>
  <c r="K214" i="1"/>
  <c r="J214" i="1"/>
  <c r="I214" i="1"/>
  <c r="L213" i="1"/>
  <c r="K213" i="1"/>
  <c r="J213" i="1"/>
  <c r="I213" i="1"/>
  <c r="L212" i="1"/>
  <c r="K212" i="1"/>
  <c r="J212" i="1"/>
  <c r="I212" i="1"/>
  <c r="L211" i="1"/>
  <c r="K211" i="1"/>
  <c r="J211" i="1"/>
  <c r="I211" i="1"/>
  <c r="L210" i="1"/>
  <c r="K210" i="1"/>
  <c r="J210" i="1"/>
  <c r="I210" i="1"/>
  <c r="L209" i="1"/>
  <c r="K209" i="1"/>
  <c r="J209" i="1"/>
  <c r="I209" i="1"/>
  <c r="L208" i="1"/>
  <c r="K208" i="1"/>
  <c r="J208" i="1"/>
  <c r="I208" i="1"/>
  <c r="L207" i="1"/>
  <c r="K207" i="1"/>
  <c r="J207" i="1"/>
  <c r="I207" i="1"/>
  <c r="L206" i="1"/>
  <c r="K206" i="1"/>
  <c r="J206" i="1"/>
  <c r="I206" i="1"/>
  <c r="L205" i="1"/>
  <c r="K205" i="1"/>
  <c r="J205" i="1"/>
  <c r="I205" i="1"/>
  <c r="L204" i="1"/>
  <c r="K204" i="1"/>
  <c r="J204" i="1"/>
  <c r="I204" i="1"/>
  <c r="L203" i="1"/>
  <c r="K203" i="1"/>
  <c r="J203" i="1"/>
  <c r="I203" i="1"/>
  <c r="L202" i="1"/>
  <c r="K202" i="1"/>
  <c r="J202" i="1"/>
  <c r="I202" i="1"/>
  <c r="L201" i="1"/>
  <c r="K201" i="1"/>
  <c r="J201" i="1"/>
  <c r="I201" i="1"/>
  <c r="L200" i="1"/>
  <c r="K200" i="1"/>
  <c r="J200" i="1"/>
  <c r="I200" i="1"/>
  <c r="L199" i="1"/>
  <c r="K199" i="1"/>
  <c r="J199" i="1"/>
  <c r="I199" i="1"/>
  <c r="L198" i="1"/>
  <c r="K198" i="1"/>
  <c r="J198" i="1"/>
  <c r="I198" i="1"/>
  <c r="L197" i="1"/>
  <c r="K197" i="1"/>
  <c r="J197" i="1"/>
  <c r="I197" i="1"/>
  <c r="L196" i="1"/>
  <c r="K196" i="1"/>
  <c r="J196" i="1"/>
  <c r="I196" i="1"/>
  <c r="L195" i="1"/>
  <c r="K195" i="1"/>
  <c r="J195" i="1"/>
  <c r="I195" i="1"/>
  <c r="L194" i="1"/>
  <c r="K194" i="1"/>
  <c r="J194" i="1"/>
  <c r="I194" i="1"/>
  <c r="L193" i="1"/>
  <c r="K193" i="1"/>
  <c r="J193" i="1"/>
  <c r="I193" i="1"/>
  <c r="L192" i="1"/>
  <c r="K192" i="1"/>
  <c r="J192" i="1"/>
  <c r="I192" i="1"/>
  <c r="L191" i="1"/>
  <c r="K191" i="1"/>
  <c r="J191" i="1"/>
  <c r="I191" i="1"/>
  <c r="L190" i="1"/>
  <c r="K190" i="1"/>
  <c r="J190" i="1"/>
  <c r="I190" i="1"/>
  <c r="L189" i="1"/>
  <c r="K189" i="1"/>
  <c r="J189" i="1"/>
  <c r="I189" i="1"/>
  <c r="L188" i="1"/>
  <c r="K188" i="1"/>
  <c r="J188" i="1"/>
  <c r="I188" i="1"/>
  <c r="L187" i="1"/>
  <c r="K187" i="1"/>
  <c r="J187" i="1"/>
  <c r="I187" i="1"/>
  <c r="L186" i="1"/>
  <c r="K186" i="1"/>
  <c r="J186" i="1"/>
  <c r="I186" i="1"/>
  <c r="L185" i="1"/>
  <c r="K185" i="1"/>
  <c r="J185" i="1"/>
  <c r="I185" i="1"/>
  <c r="L184" i="1"/>
  <c r="K184" i="1"/>
  <c r="J184" i="1"/>
  <c r="I184" i="1"/>
  <c r="L183" i="1"/>
  <c r="K183" i="1"/>
  <c r="J183" i="1"/>
  <c r="I183" i="1"/>
  <c r="L182" i="1"/>
  <c r="K182" i="1"/>
  <c r="J182" i="1"/>
  <c r="I182" i="1"/>
  <c r="L181" i="1"/>
  <c r="K181" i="1"/>
  <c r="J181" i="1"/>
  <c r="I181" i="1"/>
  <c r="L180" i="1"/>
  <c r="K180" i="1"/>
  <c r="J180" i="1"/>
  <c r="I180" i="1"/>
  <c r="L179" i="1"/>
  <c r="K179" i="1"/>
  <c r="J179" i="1"/>
  <c r="I179" i="1"/>
  <c r="L178" i="1"/>
  <c r="K178" i="1"/>
  <c r="J178" i="1"/>
  <c r="I178" i="1"/>
  <c r="L177" i="1"/>
  <c r="K177" i="1"/>
  <c r="J177" i="1"/>
  <c r="I177" i="1"/>
  <c r="L176" i="1"/>
  <c r="K176" i="1"/>
  <c r="J176" i="1"/>
  <c r="I176" i="1"/>
  <c r="L175" i="1"/>
  <c r="K175" i="1"/>
  <c r="J175" i="1"/>
  <c r="I175" i="1"/>
  <c r="L174" i="1"/>
  <c r="K174" i="1"/>
  <c r="J174" i="1"/>
  <c r="I174" i="1"/>
  <c r="L173" i="1"/>
  <c r="K173" i="1"/>
  <c r="J173" i="1"/>
  <c r="I173" i="1"/>
  <c r="L172" i="1"/>
  <c r="K172" i="1"/>
  <c r="J172" i="1"/>
  <c r="I172" i="1"/>
  <c r="L171" i="1"/>
  <c r="K171" i="1"/>
  <c r="J171" i="1"/>
  <c r="I171" i="1"/>
  <c r="L170" i="1"/>
  <c r="K170" i="1"/>
  <c r="J170" i="1"/>
  <c r="I170" i="1"/>
  <c r="L169" i="1"/>
  <c r="K169" i="1"/>
  <c r="J169" i="1"/>
  <c r="I169" i="1"/>
  <c r="L168" i="1"/>
  <c r="K168" i="1"/>
  <c r="J168" i="1"/>
  <c r="I168" i="1"/>
  <c r="L167" i="1"/>
  <c r="K167" i="1"/>
  <c r="J167" i="1"/>
  <c r="I167" i="1"/>
  <c r="L166" i="1"/>
  <c r="K166" i="1"/>
  <c r="J166" i="1"/>
  <c r="I166" i="1"/>
  <c r="L165" i="1"/>
  <c r="K165" i="1"/>
  <c r="J165" i="1"/>
  <c r="I165" i="1"/>
  <c r="L164" i="1"/>
  <c r="K164" i="1"/>
  <c r="J164" i="1"/>
  <c r="I164" i="1"/>
  <c r="L163" i="1"/>
  <c r="K163" i="1"/>
  <c r="J163" i="1"/>
  <c r="I163" i="1"/>
  <c r="L162" i="1"/>
  <c r="K162" i="1"/>
  <c r="J162" i="1"/>
  <c r="I162" i="1"/>
  <c r="L161" i="1"/>
  <c r="K161" i="1"/>
  <c r="J161" i="1"/>
  <c r="I161" i="1"/>
  <c r="L160" i="1"/>
  <c r="K160" i="1"/>
  <c r="J160" i="1"/>
  <c r="I160" i="1"/>
  <c r="L159" i="1"/>
  <c r="K159" i="1"/>
  <c r="J159" i="1"/>
  <c r="I159" i="1"/>
  <c r="L158" i="1"/>
  <c r="K158" i="1"/>
  <c r="J158" i="1"/>
  <c r="I158" i="1"/>
  <c r="L157" i="1"/>
  <c r="K157" i="1"/>
  <c r="J157" i="1"/>
  <c r="I157" i="1"/>
  <c r="L156" i="1"/>
  <c r="K156" i="1"/>
  <c r="J156" i="1"/>
  <c r="I156" i="1"/>
  <c r="L155" i="1"/>
  <c r="K155" i="1"/>
  <c r="J155" i="1"/>
  <c r="I155" i="1"/>
  <c r="L154" i="1"/>
  <c r="K154" i="1"/>
  <c r="J154" i="1"/>
  <c r="I154" i="1"/>
  <c r="L153" i="1"/>
  <c r="K153" i="1"/>
  <c r="J153" i="1"/>
  <c r="I153" i="1"/>
  <c r="L152" i="1"/>
  <c r="K152" i="1"/>
  <c r="J152" i="1"/>
  <c r="I152" i="1"/>
  <c r="L151" i="1"/>
  <c r="K151" i="1"/>
  <c r="J151" i="1"/>
  <c r="I151" i="1"/>
  <c r="L150" i="1"/>
  <c r="K150" i="1"/>
  <c r="J150" i="1"/>
  <c r="I150" i="1"/>
  <c r="L149" i="1"/>
  <c r="K149" i="1"/>
  <c r="J149" i="1"/>
  <c r="I149" i="1"/>
  <c r="L148" i="1"/>
  <c r="K148" i="1"/>
  <c r="J148" i="1"/>
  <c r="I148" i="1"/>
  <c r="L147" i="1"/>
  <c r="K147" i="1"/>
  <c r="J147" i="1"/>
  <c r="I147" i="1"/>
  <c r="L146" i="1"/>
  <c r="K146" i="1"/>
  <c r="J146" i="1"/>
  <c r="I146" i="1"/>
  <c r="L145" i="1"/>
  <c r="K145" i="1"/>
  <c r="J145" i="1"/>
  <c r="I145" i="1"/>
  <c r="L144" i="1"/>
  <c r="K144" i="1"/>
  <c r="J144" i="1"/>
  <c r="I144" i="1"/>
  <c r="L143" i="1"/>
  <c r="K143" i="1"/>
  <c r="J143" i="1"/>
  <c r="I143" i="1"/>
  <c r="L142" i="1"/>
  <c r="K142" i="1"/>
  <c r="J142" i="1"/>
  <c r="I142" i="1"/>
  <c r="L141" i="1"/>
  <c r="K141" i="1"/>
  <c r="J141" i="1"/>
  <c r="I141" i="1"/>
  <c r="L140" i="1"/>
  <c r="K140" i="1"/>
  <c r="J140" i="1"/>
  <c r="I140" i="1"/>
  <c r="L139" i="1"/>
  <c r="K139" i="1"/>
  <c r="J139" i="1"/>
  <c r="I139" i="1"/>
  <c r="L138" i="1"/>
  <c r="K138" i="1"/>
  <c r="J138" i="1"/>
  <c r="I138" i="1"/>
  <c r="L137" i="1"/>
  <c r="K137" i="1"/>
  <c r="J137" i="1"/>
  <c r="I137" i="1"/>
  <c r="L136" i="1"/>
  <c r="K136" i="1"/>
  <c r="J136" i="1"/>
  <c r="I136" i="1"/>
  <c r="L135" i="1"/>
  <c r="K135" i="1"/>
  <c r="J135" i="1"/>
  <c r="I135" i="1"/>
  <c r="L134" i="1"/>
  <c r="K134" i="1"/>
  <c r="J134" i="1"/>
  <c r="I134" i="1"/>
  <c r="L133" i="1"/>
  <c r="K133" i="1"/>
  <c r="J133" i="1"/>
  <c r="I133" i="1"/>
  <c r="L132" i="1"/>
  <c r="K132" i="1"/>
  <c r="J132" i="1"/>
  <c r="I132" i="1"/>
  <c r="L131" i="1"/>
  <c r="K131" i="1"/>
  <c r="J131" i="1"/>
  <c r="I131" i="1"/>
  <c r="L130" i="1"/>
  <c r="K130" i="1"/>
  <c r="J130" i="1"/>
  <c r="I130" i="1"/>
  <c r="L129" i="1"/>
  <c r="K129" i="1"/>
  <c r="J129" i="1"/>
  <c r="I129" i="1"/>
  <c r="L128" i="1"/>
  <c r="K128" i="1"/>
  <c r="J128" i="1"/>
  <c r="I128" i="1"/>
  <c r="L127" i="1"/>
  <c r="K127" i="1"/>
  <c r="J127" i="1"/>
  <c r="I127" i="1"/>
  <c r="L126" i="1"/>
  <c r="K126" i="1"/>
  <c r="J126" i="1"/>
  <c r="I126" i="1"/>
  <c r="L125" i="1"/>
  <c r="K125" i="1"/>
  <c r="J125" i="1"/>
  <c r="I125" i="1"/>
  <c r="L124" i="1"/>
  <c r="K124" i="1"/>
  <c r="J124" i="1"/>
  <c r="I124" i="1"/>
  <c r="L123" i="1"/>
  <c r="K123" i="1"/>
  <c r="J123" i="1"/>
  <c r="I123" i="1"/>
  <c r="L122" i="1"/>
  <c r="K122" i="1"/>
  <c r="J122" i="1"/>
  <c r="I122" i="1"/>
  <c r="L121" i="1"/>
  <c r="K121" i="1"/>
  <c r="J121" i="1"/>
  <c r="I121" i="1"/>
  <c r="L120" i="1"/>
  <c r="K120" i="1"/>
  <c r="J120" i="1"/>
  <c r="I120" i="1"/>
  <c r="L119" i="1"/>
  <c r="K119" i="1"/>
  <c r="J119" i="1"/>
  <c r="I119" i="1"/>
  <c r="L118" i="1"/>
  <c r="K118" i="1"/>
  <c r="J118" i="1"/>
  <c r="I118" i="1"/>
  <c r="L117" i="1"/>
  <c r="K117" i="1"/>
  <c r="J117" i="1"/>
  <c r="I117" i="1"/>
  <c r="L116" i="1"/>
  <c r="K116" i="1"/>
  <c r="J116" i="1"/>
  <c r="I116" i="1"/>
  <c r="L115" i="1"/>
  <c r="K115" i="1"/>
  <c r="J115" i="1"/>
  <c r="I115" i="1"/>
  <c r="L114" i="1"/>
  <c r="K114" i="1"/>
  <c r="J114" i="1"/>
  <c r="I114" i="1"/>
  <c r="L113" i="1"/>
  <c r="K113" i="1"/>
  <c r="J113" i="1"/>
  <c r="I113" i="1"/>
  <c r="L112" i="1"/>
  <c r="K112" i="1"/>
  <c r="J112" i="1"/>
  <c r="I112" i="1"/>
  <c r="L111" i="1"/>
  <c r="K111" i="1"/>
  <c r="J111" i="1"/>
  <c r="I111" i="1"/>
  <c r="L110" i="1"/>
  <c r="K110" i="1"/>
  <c r="J110" i="1"/>
  <c r="I110" i="1"/>
  <c r="L109" i="1"/>
  <c r="K109" i="1"/>
  <c r="J109" i="1"/>
  <c r="I109" i="1"/>
  <c r="L108" i="1"/>
  <c r="K108" i="1"/>
  <c r="J108" i="1"/>
  <c r="I108" i="1"/>
  <c r="L107" i="1"/>
  <c r="K107" i="1"/>
  <c r="J107" i="1"/>
  <c r="I107" i="1"/>
  <c r="L106" i="1"/>
  <c r="K106" i="1"/>
  <c r="J106" i="1"/>
  <c r="I106" i="1"/>
  <c r="L105" i="1"/>
  <c r="K105" i="1"/>
  <c r="J105" i="1"/>
  <c r="I105" i="1"/>
  <c r="L104" i="1"/>
  <c r="K104" i="1"/>
  <c r="J104" i="1"/>
  <c r="I104" i="1"/>
  <c r="L103" i="1"/>
  <c r="K103" i="1"/>
  <c r="J103" i="1"/>
  <c r="I103" i="1"/>
  <c r="L102" i="1"/>
  <c r="K102" i="1"/>
  <c r="J102" i="1"/>
  <c r="I102" i="1"/>
  <c r="L101" i="1"/>
  <c r="K101" i="1"/>
  <c r="J101" i="1"/>
  <c r="I101" i="1"/>
  <c r="L100" i="1"/>
  <c r="K100" i="1"/>
  <c r="J100" i="1"/>
  <c r="I100" i="1"/>
  <c r="L99" i="1"/>
  <c r="K99" i="1"/>
  <c r="J99" i="1"/>
  <c r="I99" i="1"/>
  <c r="L98" i="1"/>
  <c r="K98" i="1"/>
  <c r="J98" i="1"/>
  <c r="I98" i="1"/>
  <c r="L97" i="1"/>
  <c r="K97" i="1"/>
  <c r="J97" i="1"/>
  <c r="I97" i="1"/>
  <c r="L96" i="1"/>
  <c r="K96" i="1"/>
  <c r="J96" i="1"/>
  <c r="I96" i="1"/>
  <c r="L95" i="1"/>
  <c r="K95" i="1"/>
  <c r="J95" i="1"/>
  <c r="I95" i="1"/>
  <c r="L94" i="1"/>
  <c r="K94" i="1"/>
  <c r="J94" i="1"/>
  <c r="I94" i="1"/>
  <c r="L93" i="1"/>
  <c r="K93" i="1"/>
  <c r="J93" i="1"/>
  <c r="I93" i="1"/>
  <c r="L92" i="1"/>
  <c r="K92" i="1"/>
  <c r="J92" i="1"/>
  <c r="I92" i="1"/>
  <c r="L91" i="1"/>
  <c r="K91" i="1"/>
  <c r="J91" i="1"/>
  <c r="I91" i="1"/>
  <c r="L90" i="1"/>
  <c r="K90" i="1"/>
  <c r="J90" i="1"/>
  <c r="I90" i="1"/>
  <c r="L89" i="1"/>
  <c r="K89" i="1"/>
  <c r="J89" i="1"/>
  <c r="I89" i="1"/>
  <c r="L88" i="1"/>
  <c r="K88" i="1"/>
  <c r="J88" i="1"/>
  <c r="I88" i="1"/>
  <c r="L87" i="1"/>
  <c r="K87" i="1"/>
  <c r="J87" i="1"/>
  <c r="I87" i="1"/>
  <c r="L86" i="1"/>
  <c r="K86" i="1"/>
  <c r="J86" i="1"/>
  <c r="I86" i="1"/>
  <c r="L85" i="1"/>
  <c r="K85" i="1"/>
  <c r="J85" i="1"/>
  <c r="I85" i="1"/>
  <c r="L84" i="1"/>
  <c r="K84" i="1"/>
  <c r="J84" i="1"/>
  <c r="I84" i="1"/>
  <c r="L83" i="1"/>
  <c r="K83" i="1"/>
  <c r="J83" i="1"/>
  <c r="I83" i="1"/>
  <c r="L82" i="1"/>
  <c r="K82" i="1"/>
  <c r="J82" i="1"/>
  <c r="I82" i="1"/>
  <c r="L81" i="1"/>
  <c r="K81" i="1"/>
  <c r="J81" i="1"/>
  <c r="I81" i="1"/>
  <c r="L80" i="1"/>
  <c r="K80" i="1"/>
  <c r="J80" i="1"/>
  <c r="I80" i="1"/>
  <c r="L79" i="1"/>
  <c r="K79" i="1"/>
  <c r="J79" i="1"/>
  <c r="I79" i="1"/>
  <c r="L78" i="1"/>
  <c r="K78" i="1"/>
  <c r="J78" i="1"/>
  <c r="I78" i="1"/>
  <c r="L77" i="1"/>
  <c r="K77" i="1"/>
  <c r="J77" i="1"/>
  <c r="I77" i="1"/>
  <c r="L76" i="1"/>
  <c r="K76" i="1"/>
  <c r="J76" i="1"/>
  <c r="I76" i="1"/>
  <c r="L75" i="1"/>
  <c r="K75" i="1"/>
  <c r="J75" i="1"/>
  <c r="I75" i="1"/>
  <c r="L74" i="1"/>
  <c r="K74" i="1"/>
  <c r="J74" i="1"/>
  <c r="I74" i="1"/>
  <c r="L73" i="1"/>
  <c r="K73" i="1"/>
  <c r="J73" i="1"/>
  <c r="I73" i="1"/>
  <c r="L72" i="1"/>
  <c r="K72" i="1"/>
  <c r="J72" i="1"/>
  <c r="I72" i="1"/>
  <c r="L71" i="1"/>
  <c r="K71" i="1"/>
  <c r="J71" i="1"/>
  <c r="I71" i="1"/>
  <c r="L70" i="1"/>
  <c r="K70" i="1"/>
  <c r="J70" i="1"/>
  <c r="I70" i="1"/>
  <c r="L69" i="1"/>
  <c r="K69" i="1"/>
  <c r="J69" i="1"/>
  <c r="I69" i="1"/>
  <c r="L68" i="1"/>
  <c r="K68" i="1"/>
  <c r="J68" i="1"/>
  <c r="I68" i="1"/>
  <c r="L67" i="1"/>
  <c r="K67" i="1"/>
  <c r="J67" i="1"/>
  <c r="I67" i="1"/>
  <c r="L66" i="1"/>
  <c r="K66" i="1"/>
  <c r="J66" i="1"/>
  <c r="I66" i="1"/>
  <c r="L65" i="1"/>
  <c r="K65" i="1"/>
  <c r="J65" i="1"/>
  <c r="I65" i="1"/>
  <c r="L64" i="1"/>
  <c r="K64" i="1"/>
  <c r="J64" i="1"/>
  <c r="I64" i="1"/>
  <c r="L63" i="1"/>
  <c r="K63" i="1"/>
  <c r="J63" i="1"/>
  <c r="I63" i="1"/>
  <c r="L62" i="1"/>
  <c r="K62" i="1"/>
  <c r="J62" i="1"/>
  <c r="I62" i="1"/>
  <c r="L61" i="1"/>
  <c r="K61" i="1"/>
  <c r="J61" i="1"/>
  <c r="I61" i="1"/>
  <c r="L60" i="1"/>
  <c r="K60" i="1"/>
  <c r="J60" i="1"/>
  <c r="I60" i="1"/>
  <c r="L59" i="1"/>
  <c r="K59" i="1"/>
  <c r="J59" i="1"/>
  <c r="I59" i="1"/>
  <c r="L58" i="1"/>
  <c r="K58" i="1"/>
  <c r="J58" i="1"/>
  <c r="I58" i="1"/>
  <c r="L57" i="1"/>
  <c r="K57" i="1"/>
  <c r="J57" i="1"/>
  <c r="I57" i="1"/>
  <c r="L56" i="1"/>
  <c r="K56" i="1"/>
  <c r="J56" i="1"/>
  <c r="I56" i="1"/>
  <c r="L55" i="1"/>
  <c r="K55" i="1"/>
  <c r="J55" i="1"/>
  <c r="I55" i="1"/>
  <c r="L54" i="1"/>
  <c r="K54" i="1"/>
  <c r="J54" i="1"/>
  <c r="I54" i="1"/>
  <c r="L53" i="1"/>
  <c r="K53" i="1"/>
  <c r="J53" i="1"/>
  <c r="I53" i="1"/>
  <c r="L52" i="1"/>
  <c r="K52" i="1"/>
  <c r="J52" i="1"/>
  <c r="I52" i="1"/>
  <c r="L51" i="1"/>
  <c r="K51" i="1"/>
  <c r="J51" i="1"/>
  <c r="I51" i="1"/>
  <c r="L50" i="1"/>
  <c r="K50" i="1"/>
  <c r="J50" i="1"/>
  <c r="I50" i="1"/>
  <c r="L49" i="1"/>
  <c r="K49" i="1"/>
  <c r="J49" i="1"/>
  <c r="I49" i="1"/>
  <c r="L48" i="1"/>
  <c r="K48" i="1"/>
  <c r="J48" i="1"/>
  <c r="I48" i="1"/>
  <c r="L47" i="1"/>
  <c r="K47" i="1"/>
  <c r="J47" i="1"/>
  <c r="I47" i="1"/>
  <c r="L46" i="1"/>
  <c r="K46" i="1"/>
  <c r="J46" i="1"/>
  <c r="I46" i="1"/>
  <c r="L45" i="1"/>
  <c r="K45" i="1"/>
  <c r="J45" i="1"/>
  <c r="I45" i="1"/>
  <c r="L44" i="1"/>
  <c r="K44" i="1"/>
  <c r="J44" i="1"/>
  <c r="I44" i="1"/>
  <c r="L43" i="1"/>
  <c r="K43" i="1"/>
  <c r="J43" i="1"/>
  <c r="I43" i="1"/>
  <c r="L42" i="1"/>
  <c r="K42" i="1"/>
  <c r="J42" i="1"/>
  <c r="I42" i="1"/>
  <c r="L41" i="1"/>
  <c r="K41" i="1"/>
  <c r="J41" i="1"/>
  <c r="I41" i="1"/>
  <c r="L40" i="1"/>
  <c r="K40" i="1"/>
  <c r="J40" i="1"/>
  <c r="I40" i="1"/>
  <c r="L39" i="1"/>
  <c r="K39" i="1"/>
  <c r="J39" i="1"/>
  <c r="I39" i="1"/>
  <c r="L38" i="1"/>
  <c r="K38" i="1"/>
  <c r="J38" i="1"/>
  <c r="I38" i="1"/>
  <c r="L37" i="1"/>
  <c r="K37" i="1"/>
  <c r="J37" i="1"/>
  <c r="I37" i="1"/>
  <c r="L36" i="1"/>
  <c r="K36" i="1"/>
  <c r="J36" i="1"/>
  <c r="I36" i="1"/>
  <c r="L35" i="1"/>
  <c r="K35" i="1"/>
  <c r="J35" i="1"/>
  <c r="I35" i="1"/>
  <c r="L34" i="1"/>
  <c r="K34" i="1"/>
  <c r="J34" i="1"/>
  <c r="I34" i="1"/>
  <c r="L33" i="1"/>
  <c r="K33" i="1"/>
  <c r="J33" i="1"/>
  <c r="I33" i="1"/>
  <c r="L32" i="1"/>
  <c r="K32" i="1"/>
  <c r="J32" i="1"/>
  <c r="I32" i="1"/>
  <c r="L31" i="1"/>
  <c r="K31" i="1"/>
  <c r="J31" i="1"/>
  <c r="I31" i="1"/>
  <c r="L30" i="1"/>
  <c r="K30" i="1"/>
  <c r="J30" i="1"/>
  <c r="I30" i="1"/>
  <c r="L29" i="1"/>
  <c r="K29" i="1"/>
  <c r="J29" i="1"/>
  <c r="I29" i="1"/>
  <c r="L28" i="1"/>
  <c r="K28" i="1"/>
  <c r="J28" i="1"/>
  <c r="I28" i="1"/>
  <c r="L27" i="1"/>
  <c r="K27" i="1"/>
  <c r="J27" i="1"/>
  <c r="I27" i="1"/>
  <c r="L26" i="1"/>
  <c r="K26" i="1"/>
  <c r="J26" i="1"/>
  <c r="I26" i="1"/>
  <c r="L25" i="1"/>
  <c r="K25" i="1"/>
  <c r="J25" i="1"/>
  <c r="I25" i="1"/>
  <c r="L24" i="1"/>
  <c r="K24" i="1"/>
  <c r="J24" i="1"/>
  <c r="I24" i="1"/>
  <c r="L23" i="1"/>
  <c r="K23" i="1"/>
  <c r="J23" i="1"/>
  <c r="I23" i="1"/>
  <c r="L22" i="1"/>
  <c r="K22" i="1"/>
  <c r="J22" i="1"/>
  <c r="I22" i="1"/>
  <c r="L21" i="1"/>
  <c r="K21" i="1"/>
  <c r="J21" i="1"/>
  <c r="I21" i="1"/>
  <c r="L20" i="1"/>
  <c r="K20" i="1"/>
  <c r="J20" i="1"/>
  <c r="I20" i="1"/>
  <c r="L19" i="1"/>
  <c r="K19" i="1"/>
  <c r="J19" i="1"/>
  <c r="I19" i="1"/>
  <c r="L18" i="1"/>
  <c r="K18" i="1"/>
  <c r="J18" i="1"/>
  <c r="I18" i="1"/>
  <c r="L17" i="1"/>
  <c r="K17" i="1"/>
  <c r="J17" i="1"/>
  <c r="I17" i="1"/>
  <c r="L16" i="1"/>
  <c r="K16" i="1"/>
  <c r="J16" i="1"/>
  <c r="I16" i="1"/>
  <c r="L15" i="1"/>
  <c r="K15" i="1"/>
  <c r="J15" i="1"/>
  <c r="I15" i="1"/>
  <c r="L14" i="1"/>
  <c r="K14" i="1"/>
  <c r="J14" i="1"/>
  <c r="I14" i="1"/>
  <c r="L13" i="1"/>
  <c r="K13" i="1"/>
  <c r="J13" i="1"/>
  <c r="I13" i="1"/>
  <c r="L12" i="1"/>
  <c r="K12" i="1"/>
  <c r="J12" i="1"/>
  <c r="I12" i="1"/>
  <c r="L11" i="1"/>
  <c r="K11" i="1"/>
  <c r="J11" i="1"/>
  <c r="I11" i="1"/>
  <c r="L10" i="1"/>
  <c r="K10" i="1"/>
  <c r="J10" i="1"/>
  <c r="I10" i="1"/>
  <c r="L9" i="1"/>
  <c r="K9" i="1"/>
  <c r="J9" i="1"/>
  <c r="I9" i="1"/>
  <c r="L8" i="1"/>
  <c r="K8" i="1"/>
  <c r="J8" i="1"/>
  <c r="I8" i="1"/>
  <c r="L7" i="1"/>
  <c r="K7" i="1"/>
  <c r="J7" i="1"/>
  <c r="I7" i="1"/>
  <c r="L6" i="1"/>
  <c r="K6" i="1"/>
  <c r="J6" i="1"/>
  <c r="I6" i="1"/>
  <c r="L5" i="1"/>
  <c r="K5" i="1"/>
  <c r="J5" i="1"/>
  <c r="I5" i="1"/>
  <c r="L4" i="1"/>
  <c r="K4" i="1"/>
  <c r="J4" i="1"/>
  <c r="I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project (Recovered).xlsx!customers" type="102" refreshedVersion="6" minRefreshableVersion="5">
    <extLst>
      <ext xmlns:x15="http://schemas.microsoft.com/office/spreadsheetml/2010/11/main" uri="{DE250136-89BD-433C-8126-D09CA5730AF9}">
        <x15:connection id="customers">
          <x15:rangePr sourceName="_xlcn.WorksheetConnection_projectRecovered.xlsxcustomers"/>
        </x15:connection>
      </ext>
    </extLst>
  </connection>
  <connection id="3" xr16:uid="{00000000-0015-0000-FFFF-FFFF02000000}" name="WorksheetConnection_project.xlsx!calls" type="102" refreshedVersion="6" minRefreshableVersion="5">
    <extLst>
      <ext xmlns:x15="http://schemas.microsoft.com/office/spreadsheetml/2010/11/main" uri="{DE250136-89BD-433C-8126-D09CA5730AF9}">
        <x15:connection id="calls" autoDelete="1">
          <x15:rangePr sourceName="_xlcn.WorksheetConnection_project.xlsxcalls"/>
        </x15:connection>
      </ext>
    </extLst>
  </connection>
</connections>
</file>

<file path=xl/sharedStrings.xml><?xml version="1.0" encoding="utf-8"?>
<sst xmlns="http://schemas.openxmlformats.org/spreadsheetml/2006/main" count="3170" uniqueCount="1084">
  <si>
    <t>Rep Summary</t>
  </si>
  <si>
    <t>% of calls</t>
  </si>
  <si>
    <t>Call Counts</t>
  </si>
  <si>
    <t>Total Amount</t>
  </si>
  <si>
    <t>Total Duration</t>
  </si>
  <si>
    <t>Avg. Rating</t>
  </si>
  <si>
    <t>Happy Callers</t>
  </si>
  <si>
    <t>Calls</t>
  </si>
  <si>
    <t>Amount</t>
  </si>
  <si>
    <t>Call Rank</t>
  </si>
  <si>
    <t>Amount Rank</t>
  </si>
  <si>
    <t>Labels</t>
  </si>
  <si>
    <t>Row Labels</t>
  </si>
  <si>
    <t>Call Counts2</t>
  </si>
  <si>
    <t>Jan</t>
  </si>
  <si>
    <t>Sunday</t>
  </si>
  <si>
    <t>Feb</t>
  </si>
  <si>
    <t>Monday</t>
  </si>
  <si>
    <t>Mar</t>
  </si>
  <si>
    <t>Tuesday</t>
  </si>
  <si>
    <t>Apr</t>
  </si>
  <si>
    <t>Wednesday</t>
  </si>
  <si>
    <t>May</t>
  </si>
  <si>
    <t>Thursday</t>
  </si>
  <si>
    <t>Jun</t>
  </si>
  <si>
    <t>Friday</t>
  </si>
  <si>
    <t>Jul</t>
  </si>
  <si>
    <t>Saturday</t>
  </si>
  <si>
    <t>Aug</t>
  </si>
  <si>
    <t>Grand Total</t>
  </si>
  <si>
    <t>Sep</t>
  </si>
  <si>
    <t>Oct</t>
  </si>
  <si>
    <t>Nov</t>
  </si>
  <si>
    <t>Dec</t>
  </si>
  <si>
    <t>For charts</t>
  </si>
  <si>
    <t>Selected Rep</t>
  </si>
  <si>
    <t>R01</t>
  </si>
  <si>
    <t>R02</t>
  </si>
  <si>
    <t>R03</t>
  </si>
  <si>
    <t>R04</t>
  </si>
  <si>
    <t>R05</t>
  </si>
  <si>
    <t>Column Labels</t>
  </si>
  <si>
    <t>Female</t>
  </si>
  <si>
    <t>Male</t>
  </si>
  <si>
    <t>Cincinnati</t>
  </si>
  <si>
    <t>Cleveland</t>
  </si>
  <si>
    <t>Columbus</t>
  </si>
  <si>
    <t>REP SUMMARY</t>
  </si>
  <si>
    <t>PERCENTAGE</t>
  </si>
  <si>
    <t>C0003</t>
  </si>
  <si>
    <t>C0004</t>
  </si>
  <si>
    <t>C0011</t>
  </si>
  <si>
    <t>C0012</t>
  </si>
  <si>
    <t>C0002</t>
  </si>
  <si>
    <t>C0007</t>
  </si>
  <si>
    <t>C0008</t>
  </si>
  <si>
    <t>C0010</t>
  </si>
  <si>
    <t>C0013</t>
  </si>
  <si>
    <t>C0015</t>
  </si>
  <si>
    <t>C0001</t>
  </si>
  <si>
    <t>C0005</t>
  </si>
  <si>
    <t>C0006</t>
  </si>
  <si>
    <t>C0009</t>
  </si>
  <si>
    <t>C0014</t>
  </si>
  <si>
    <t xml:space="preserve">  CALL CENTRE REPORT</t>
  </si>
  <si>
    <t>Total</t>
  </si>
  <si>
    <t xml:space="preserve"> </t>
  </si>
  <si>
    <t>Call Centre Data</t>
  </si>
  <si>
    <t>Call number</t>
  </si>
  <si>
    <t>Customer ID</t>
  </si>
  <si>
    <t>Duration</t>
  </si>
  <si>
    <t>Representative</t>
  </si>
  <si>
    <t>Date of Call</t>
  </si>
  <si>
    <t>Purchase Amount</t>
  </si>
  <si>
    <t>Satisfaction Rating</t>
  </si>
  <si>
    <t>FY</t>
  </si>
  <si>
    <t>Day of week</t>
  </si>
  <si>
    <t>Duration Bucket</t>
  </si>
  <si>
    <t>Rating rounded</t>
  </si>
  <si>
    <t>Gender</t>
  </si>
  <si>
    <t>Age</t>
  </si>
  <si>
    <t>City</t>
  </si>
  <si>
    <t>Call_7271</t>
  </si>
  <si>
    <t>Call_7272</t>
  </si>
  <si>
    <t>Call_7273</t>
  </si>
  <si>
    <t>Call_7274</t>
  </si>
  <si>
    <t>Call_7275</t>
  </si>
  <si>
    <t>Call_7276</t>
  </si>
  <si>
    <t>Call_7277</t>
  </si>
  <si>
    <t>Call_7278</t>
  </si>
  <si>
    <t>Call_7279</t>
  </si>
  <si>
    <t>Call_7280</t>
  </si>
  <si>
    <t>Call_7281</t>
  </si>
  <si>
    <t>Call_7282</t>
  </si>
  <si>
    <t>Call_7283</t>
  </si>
  <si>
    <t>Call_7284</t>
  </si>
  <si>
    <t>Call_7285</t>
  </si>
  <si>
    <t>Call_7286</t>
  </si>
  <si>
    <t>Call_7287</t>
  </si>
  <si>
    <t>Call_7288</t>
  </si>
  <si>
    <t>Call_7289</t>
  </si>
  <si>
    <t>Call_7290</t>
  </si>
  <si>
    <t>Call_7291</t>
  </si>
  <si>
    <t>Call_7292</t>
  </si>
  <si>
    <t>Call_7293</t>
  </si>
  <si>
    <t>Call_7294</t>
  </si>
  <si>
    <t>Call_7295</t>
  </si>
  <si>
    <t>Call_7296</t>
  </si>
  <si>
    <t>Call_7297</t>
  </si>
  <si>
    <t>Call_7298</t>
  </si>
  <si>
    <t>Call_7299</t>
  </si>
  <si>
    <t>Call_7300</t>
  </si>
  <si>
    <t>Call_7301</t>
  </si>
  <si>
    <t>Call_7302</t>
  </si>
  <si>
    <t>Call_7303</t>
  </si>
  <si>
    <t>Call_7304</t>
  </si>
  <si>
    <t>Call_7305</t>
  </si>
  <si>
    <t>Call_7306</t>
  </si>
  <si>
    <t>Call_7307</t>
  </si>
  <si>
    <t>Call_7308</t>
  </si>
  <si>
    <t>Call_7309</t>
  </si>
  <si>
    <t>Call_7310</t>
  </si>
  <si>
    <t>Call_7311</t>
  </si>
  <si>
    <t>Call_7312</t>
  </si>
  <si>
    <t>Call_7313</t>
  </si>
  <si>
    <t>Call_7314</t>
  </si>
  <si>
    <t>Call_7315</t>
  </si>
  <si>
    <t>Call_7316</t>
  </si>
  <si>
    <t>Call_7317</t>
  </si>
  <si>
    <t>Call_7318</t>
  </si>
  <si>
    <t>Call_7319</t>
  </si>
  <si>
    <t>Call_7320</t>
  </si>
  <si>
    <t>Call_7321</t>
  </si>
  <si>
    <t>Call_7322</t>
  </si>
  <si>
    <t>Call_7323</t>
  </si>
  <si>
    <t>Call_7324</t>
  </si>
  <si>
    <t>Call_7325</t>
  </si>
  <si>
    <t>Call_7326</t>
  </si>
  <si>
    <t>Call_7327</t>
  </si>
  <si>
    <t>Call_7328</t>
  </si>
  <si>
    <t>Call_7329</t>
  </si>
  <si>
    <t>Call_7330</t>
  </si>
  <si>
    <t>Call_7331</t>
  </si>
  <si>
    <t>Call_7332</t>
  </si>
  <si>
    <t>Call_7333</t>
  </si>
  <si>
    <t>Call_7334</t>
  </si>
  <si>
    <t>Call_7335</t>
  </si>
  <si>
    <t>Call_7336</t>
  </si>
  <si>
    <t>Call_7337</t>
  </si>
  <si>
    <t>Call_7338</t>
  </si>
  <si>
    <t>Call_7339</t>
  </si>
  <si>
    <t>Call_7340</t>
  </si>
  <si>
    <t>Call_7341</t>
  </si>
  <si>
    <t>Call_7342</t>
  </si>
  <si>
    <t>Call_7343</t>
  </si>
  <si>
    <t>Call_7344</t>
  </si>
  <si>
    <t>Call_7345</t>
  </si>
  <si>
    <t>Call_7346</t>
  </si>
  <si>
    <t>Call_7347</t>
  </si>
  <si>
    <t>Call_7348</t>
  </si>
  <si>
    <t>Call_7349</t>
  </si>
  <si>
    <t>Call_7350</t>
  </si>
  <si>
    <t>Call_7351</t>
  </si>
  <si>
    <t>Call_7352</t>
  </si>
  <si>
    <t>Call_7353</t>
  </si>
  <si>
    <t>Call_7354</t>
  </si>
  <si>
    <t>Call_7355</t>
  </si>
  <si>
    <t>Call_7356</t>
  </si>
  <si>
    <t>Call_7357</t>
  </si>
  <si>
    <t>Call_7358</t>
  </si>
  <si>
    <t>Call_7359</t>
  </si>
  <si>
    <t>Call_7360</t>
  </si>
  <si>
    <t>Call_7361</t>
  </si>
  <si>
    <t>Call_7362</t>
  </si>
  <si>
    <t>Call_7363</t>
  </si>
  <si>
    <t>Call_7364</t>
  </si>
  <si>
    <t>Call_7365</t>
  </si>
  <si>
    <t>Call_7366</t>
  </si>
  <si>
    <t>Call_7367</t>
  </si>
  <si>
    <t>Call_7368</t>
  </si>
  <si>
    <t>Call_7369</t>
  </si>
  <si>
    <t>Call_7370</t>
  </si>
  <si>
    <t>Call_7371</t>
  </si>
  <si>
    <t>Call_7372</t>
  </si>
  <si>
    <t>Call_7373</t>
  </si>
  <si>
    <t>Call_7374</t>
  </si>
  <si>
    <t>Call_7375</t>
  </si>
  <si>
    <t>Call_7376</t>
  </si>
  <si>
    <t>Call_7377</t>
  </si>
  <si>
    <t>Call_7378</t>
  </si>
  <si>
    <t>Call_7379</t>
  </si>
  <si>
    <t>Call_7380</t>
  </si>
  <si>
    <t>Call_7381</t>
  </si>
  <si>
    <t>Call_7382</t>
  </si>
  <si>
    <t>Call_7383</t>
  </si>
  <si>
    <t>Call_7384</t>
  </si>
  <si>
    <t>Call_7385</t>
  </si>
  <si>
    <t>Call_7386</t>
  </si>
  <si>
    <t>Call_7387</t>
  </si>
  <si>
    <t>Call_7388</t>
  </si>
  <si>
    <t>Call_7389</t>
  </si>
  <si>
    <t>Call_7390</t>
  </si>
  <si>
    <t>Call_7391</t>
  </si>
  <si>
    <t>Call_7392</t>
  </si>
  <si>
    <t>Call_7393</t>
  </si>
  <si>
    <t>Call_7394</t>
  </si>
  <si>
    <t>Call_7395</t>
  </si>
  <si>
    <t>Call_7396</t>
  </si>
  <si>
    <t>Call_7397</t>
  </si>
  <si>
    <t>Call_7398</t>
  </si>
  <si>
    <t>Call_7399</t>
  </si>
  <si>
    <t>Call_7400</t>
  </si>
  <si>
    <t>Call_7401</t>
  </si>
  <si>
    <t>Call_7402</t>
  </si>
  <si>
    <t>Call_7403</t>
  </si>
  <si>
    <t>Call_7404</t>
  </si>
  <si>
    <t>Call_7405</t>
  </si>
  <si>
    <t>Call_7406</t>
  </si>
  <si>
    <t>Call_7407</t>
  </si>
  <si>
    <t>Call_7408</t>
  </si>
  <si>
    <t>Call_7409</t>
  </si>
  <si>
    <t>Call_7410</t>
  </si>
  <si>
    <t>Call_7411</t>
  </si>
  <si>
    <t>Call_7412</t>
  </si>
  <si>
    <t>Call_7413</t>
  </si>
  <si>
    <t>Call_7414</t>
  </si>
  <si>
    <t>Call_7415</t>
  </si>
  <si>
    <t>Call_7416</t>
  </si>
  <si>
    <t>Call_7417</t>
  </si>
  <si>
    <t>Call_7418</t>
  </si>
  <si>
    <t>Call_7419</t>
  </si>
  <si>
    <t>Call_7420</t>
  </si>
  <si>
    <t>Call_7421</t>
  </si>
  <si>
    <t>Call_7422</t>
  </si>
  <si>
    <t>Call_7423</t>
  </si>
  <si>
    <t>Call_7424</t>
  </si>
  <si>
    <t>Call_7425</t>
  </si>
  <si>
    <t>Call_7426</t>
  </si>
  <si>
    <t>Call_7427</t>
  </si>
  <si>
    <t>Call_7428</t>
  </si>
  <si>
    <t>Call_7429</t>
  </si>
  <si>
    <t>Call_7430</t>
  </si>
  <si>
    <t>Call_7431</t>
  </si>
  <si>
    <t>Call_7432</t>
  </si>
  <si>
    <t>Call_7433</t>
  </si>
  <si>
    <t>Call_7434</t>
  </si>
  <si>
    <t>Call_7435</t>
  </si>
  <si>
    <t>Call_7436</t>
  </si>
  <si>
    <t>Call_7437</t>
  </si>
  <si>
    <t>Call_7438</t>
  </si>
  <si>
    <t>Call_7439</t>
  </si>
  <si>
    <t>Call_7440</t>
  </si>
  <si>
    <t>Call_7441</t>
  </si>
  <si>
    <t>Call_7442</t>
  </si>
  <si>
    <t>Call_7443</t>
  </si>
  <si>
    <t>Call_7444</t>
  </si>
  <si>
    <t>Call_7445</t>
  </si>
  <si>
    <t>Call_7446</t>
  </si>
  <si>
    <t>Call_7447</t>
  </si>
  <si>
    <t>Call_7448</t>
  </si>
  <si>
    <t>Call_7449</t>
  </si>
  <si>
    <t>Call_7450</t>
  </si>
  <si>
    <t>Call_7451</t>
  </si>
  <si>
    <t>Call_7452</t>
  </si>
  <si>
    <t>Call_7453</t>
  </si>
  <si>
    <t>Call_7454</t>
  </si>
  <si>
    <t>Call_7455</t>
  </si>
  <si>
    <t>Call_7456</t>
  </si>
  <si>
    <t>Call_7457</t>
  </si>
  <si>
    <t>Call_7458</t>
  </si>
  <si>
    <t>Call_7459</t>
  </si>
  <si>
    <t>Call_7460</t>
  </si>
  <si>
    <t>Call_7461</t>
  </si>
  <si>
    <t>Call_7462</t>
  </si>
  <si>
    <t>Call_7463</t>
  </si>
  <si>
    <t>Call_7464</t>
  </si>
  <si>
    <t>Call_7465</t>
  </si>
  <si>
    <t>Call_7466</t>
  </si>
  <si>
    <t>Call_7467</t>
  </si>
  <si>
    <t>Call_7468</t>
  </si>
  <si>
    <t>Call_7469</t>
  </si>
  <si>
    <t>Call_7470</t>
  </si>
  <si>
    <t>Call_7471</t>
  </si>
  <si>
    <t>Call_7472</t>
  </si>
  <si>
    <t>Call_7473</t>
  </si>
  <si>
    <t>Call_7474</t>
  </si>
  <si>
    <t>Call_7475</t>
  </si>
  <si>
    <t>Call_7476</t>
  </si>
  <si>
    <t>Call_7477</t>
  </si>
  <si>
    <t>Call_7478</t>
  </si>
  <si>
    <t>Call_7479</t>
  </si>
  <si>
    <t>Call_7480</t>
  </si>
  <si>
    <t>Call_7481</t>
  </si>
  <si>
    <t>Call_7482</t>
  </si>
  <si>
    <t>Call_7483</t>
  </si>
  <si>
    <t>Call_7484</t>
  </si>
  <si>
    <t>Call_7485</t>
  </si>
  <si>
    <t>Call_7486</t>
  </si>
  <si>
    <t>Call_7487</t>
  </si>
  <si>
    <t>Call_7488</t>
  </si>
  <si>
    <t>Call_7489</t>
  </si>
  <si>
    <t>Call_7490</t>
  </si>
  <si>
    <t>Call_7491</t>
  </si>
  <si>
    <t>Call_7492</t>
  </si>
  <si>
    <t>Call_7493</t>
  </si>
  <si>
    <t>Call_7494</t>
  </si>
  <si>
    <t>Call_7495</t>
  </si>
  <si>
    <t>Call_7496</t>
  </si>
  <si>
    <t>Call_7497</t>
  </si>
  <si>
    <t>Call_7498</t>
  </si>
  <si>
    <t>Call_7499</t>
  </si>
  <si>
    <t>Call_7500</t>
  </si>
  <si>
    <t>Call_7501</t>
  </si>
  <si>
    <t>Call_7502</t>
  </si>
  <si>
    <t>Call_7503</t>
  </si>
  <si>
    <t>Call_7504</t>
  </si>
  <si>
    <t>Call_7505</t>
  </si>
  <si>
    <t>Call_7506</t>
  </si>
  <si>
    <t>Call_7507</t>
  </si>
  <si>
    <t>Call_7508</t>
  </si>
  <si>
    <t>Call_7509</t>
  </si>
  <si>
    <t>Call_7510</t>
  </si>
  <si>
    <t>Call_7511</t>
  </si>
  <si>
    <t>Call_7512</t>
  </si>
  <si>
    <t>Call_7513</t>
  </si>
  <si>
    <t>Call_7514</t>
  </si>
  <si>
    <t>Call_7515</t>
  </si>
  <si>
    <t>Call_7516</t>
  </si>
  <si>
    <t>Call_7517</t>
  </si>
  <si>
    <t>Call_7518</t>
  </si>
  <si>
    <t>Call_7519</t>
  </si>
  <si>
    <t>Call_7520</t>
  </si>
  <si>
    <t>Call_7521</t>
  </si>
  <si>
    <t>Call_7522</t>
  </si>
  <si>
    <t>Call_7523</t>
  </si>
  <si>
    <t>Call_7524</t>
  </si>
  <si>
    <t>Call_7525</t>
  </si>
  <si>
    <t>Call_7526</t>
  </si>
  <si>
    <t>Call_7527</t>
  </si>
  <si>
    <t>Call_7528</t>
  </si>
  <si>
    <t>Call_7529</t>
  </si>
  <si>
    <t>Call_7530</t>
  </si>
  <si>
    <t>Call_7531</t>
  </si>
  <si>
    <t>Call_7532</t>
  </si>
  <si>
    <t>Call_7533</t>
  </si>
  <si>
    <t>Call_7534</t>
  </si>
  <si>
    <t>Call_7535</t>
  </si>
  <si>
    <t>Call_7536</t>
  </si>
  <si>
    <t>Call_7537</t>
  </si>
  <si>
    <t>Call_7538</t>
  </si>
  <si>
    <t>Call_7539</t>
  </si>
  <si>
    <t>Call_7540</t>
  </si>
  <si>
    <t>Call_7541</t>
  </si>
  <si>
    <t>Call_7542</t>
  </si>
  <si>
    <t>Call_7543</t>
  </si>
  <si>
    <t>Call_7544</t>
  </si>
  <si>
    <t>Call_7545</t>
  </si>
  <si>
    <t>Call_7546</t>
  </si>
  <si>
    <t>Call_7547</t>
  </si>
  <si>
    <t>Call_7548</t>
  </si>
  <si>
    <t>Call_7549</t>
  </si>
  <si>
    <t>Call_7550</t>
  </si>
  <si>
    <t>Call_7551</t>
  </si>
  <si>
    <t>Call_7552</t>
  </si>
  <si>
    <t>Call_7553</t>
  </si>
  <si>
    <t>Call_7554</t>
  </si>
  <si>
    <t>Call_7555</t>
  </si>
  <si>
    <t>Call_7556</t>
  </si>
  <si>
    <t>Call_7557</t>
  </si>
  <si>
    <t>Call_7558</t>
  </si>
  <si>
    <t>Call_7559</t>
  </si>
  <si>
    <t>Call_7560</t>
  </si>
  <si>
    <t>Call_7561</t>
  </si>
  <si>
    <t>Call_7562</t>
  </si>
  <si>
    <t>Call_7563</t>
  </si>
  <si>
    <t>Call_7564</t>
  </si>
  <si>
    <t>Call_7565</t>
  </si>
  <si>
    <t>Call_7566</t>
  </si>
  <si>
    <t>Call_7567</t>
  </si>
  <si>
    <t>Call_7568</t>
  </si>
  <si>
    <t>Call_7569</t>
  </si>
  <si>
    <t>Call_7570</t>
  </si>
  <si>
    <t>Call_7571</t>
  </si>
  <si>
    <t>Call_7572</t>
  </si>
  <si>
    <t>Call_7573</t>
  </si>
  <si>
    <t>Call_7574</t>
  </si>
  <si>
    <t>Call_7575</t>
  </si>
  <si>
    <t>Call_7576</t>
  </si>
  <si>
    <t>Call_7577</t>
  </si>
  <si>
    <t>Call_7578</t>
  </si>
  <si>
    <t>Call_7579</t>
  </si>
  <si>
    <t>Call_7580</t>
  </si>
  <si>
    <t>Call_7581</t>
  </si>
  <si>
    <t>Call_7582</t>
  </si>
  <si>
    <t>Call_7583</t>
  </si>
  <si>
    <t>Call_7584</t>
  </si>
  <si>
    <t>Call_7585</t>
  </si>
  <si>
    <t>Call_7586</t>
  </si>
  <si>
    <t>Call_7587</t>
  </si>
  <si>
    <t>Call_7588</t>
  </si>
  <si>
    <t>Call_7589</t>
  </si>
  <si>
    <t>Call_7590</t>
  </si>
  <si>
    <t>Call_7591</t>
  </si>
  <si>
    <t>Call_7592</t>
  </si>
  <si>
    <t>Call_7593</t>
  </si>
  <si>
    <t>Call_7594</t>
  </si>
  <si>
    <t>Call_7595</t>
  </si>
  <si>
    <t>Call_7596</t>
  </si>
  <si>
    <t>Call_7597</t>
  </si>
  <si>
    <t>Call_7598</t>
  </si>
  <si>
    <t>Call_7599</t>
  </si>
  <si>
    <t>Call_7600</t>
  </si>
  <si>
    <t>Call_7601</t>
  </si>
  <si>
    <t>Call_7602</t>
  </si>
  <si>
    <t>Call_7603</t>
  </si>
  <si>
    <t>Call_7604</t>
  </si>
  <si>
    <t>Call_7605</t>
  </si>
  <si>
    <t>Call_7606</t>
  </si>
  <si>
    <t>Call_7607</t>
  </si>
  <si>
    <t>Call_7608</t>
  </si>
  <si>
    <t>Call_7609</t>
  </si>
  <si>
    <t>Call_7610</t>
  </si>
  <si>
    <t>Call_7611</t>
  </si>
  <si>
    <t>Call_7612</t>
  </si>
  <si>
    <t>Call_7613</t>
  </si>
  <si>
    <t>Call_7614</t>
  </si>
  <si>
    <t>Call_7615</t>
  </si>
  <si>
    <t>Call_7616</t>
  </si>
  <si>
    <t>Call_7617</t>
  </si>
  <si>
    <t>Call_7618</t>
  </si>
  <si>
    <t>Call_7619</t>
  </si>
  <si>
    <t>Call_7620</t>
  </si>
  <si>
    <t>Call_7621</t>
  </si>
  <si>
    <t>Call_7622</t>
  </si>
  <si>
    <t>Call_7623</t>
  </si>
  <si>
    <t>Call_7624</t>
  </si>
  <si>
    <t>Call_7625</t>
  </si>
  <si>
    <t>Call_7626</t>
  </si>
  <si>
    <t>Call_7627</t>
  </si>
  <si>
    <t>Call_7628</t>
  </si>
  <si>
    <t>Call_7629</t>
  </si>
  <si>
    <t>Call_7630</t>
  </si>
  <si>
    <t>Call_7631</t>
  </si>
  <si>
    <t>Call_7632</t>
  </si>
  <si>
    <t>Call_7633</t>
  </si>
  <si>
    <t>Call_7634</t>
  </si>
  <si>
    <t>Call_7635</t>
  </si>
  <si>
    <t>Call_7636</t>
  </si>
  <si>
    <t>Call_7637</t>
  </si>
  <si>
    <t>Call_7638</t>
  </si>
  <si>
    <t>Call_7639</t>
  </si>
  <si>
    <t>Call_7640</t>
  </si>
  <si>
    <t>Call_7641</t>
  </si>
  <si>
    <t>Call_7642</t>
  </si>
  <si>
    <t>Call_7643</t>
  </si>
  <si>
    <t>Call_7644</t>
  </si>
  <si>
    <t>Call_7645</t>
  </si>
  <si>
    <t>Call_7646</t>
  </si>
  <si>
    <t>Call_7647</t>
  </si>
  <si>
    <t>Call_7648</t>
  </si>
  <si>
    <t>Call_7649</t>
  </si>
  <si>
    <t>Call_7650</t>
  </si>
  <si>
    <t>Call_7651</t>
  </si>
  <si>
    <t>Call_7652</t>
  </si>
  <si>
    <t>Call_7653</t>
  </si>
  <si>
    <t>Call_7654</t>
  </si>
  <si>
    <t>Call_7655</t>
  </si>
  <si>
    <t>Call_7656</t>
  </si>
  <si>
    <t>Call_7657</t>
  </si>
  <si>
    <t>Call_7658</t>
  </si>
  <si>
    <t>Call_7659</t>
  </si>
  <si>
    <t>Call_7660</t>
  </si>
  <si>
    <t>Call_7661</t>
  </si>
  <si>
    <t>Call_7662</t>
  </si>
  <si>
    <t>Call_7663</t>
  </si>
  <si>
    <t>Call_7664</t>
  </si>
  <si>
    <t>Call_7665</t>
  </si>
  <si>
    <t>Call_7666</t>
  </si>
  <si>
    <t>Call_7667</t>
  </si>
  <si>
    <t>Call_7668</t>
  </si>
  <si>
    <t>Call_7669</t>
  </si>
  <si>
    <t>Call_7670</t>
  </si>
  <si>
    <t>Call_7671</t>
  </si>
  <si>
    <t>Call_7672</t>
  </si>
  <si>
    <t>Call_7673</t>
  </si>
  <si>
    <t>Call_7674</t>
  </si>
  <si>
    <t>Call_7675</t>
  </si>
  <si>
    <t>Call_7676</t>
  </si>
  <si>
    <t>Call_7677</t>
  </si>
  <si>
    <t>Call_7678</t>
  </si>
  <si>
    <t>Call_7679</t>
  </si>
  <si>
    <t>Call_7680</t>
  </si>
  <si>
    <t>Call_7681</t>
  </si>
  <si>
    <t>Call_7682</t>
  </si>
  <si>
    <t>Call_7683</t>
  </si>
  <si>
    <t>Call_7684</t>
  </si>
  <si>
    <t>Call_7685</t>
  </si>
  <si>
    <t>Call_7686</t>
  </si>
  <si>
    <t>Call_7687</t>
  </si>
  <si>
    <t>Call_7688</t>
  </si>
  <si>
    <t>Call_7689</t>
  </si>
  <si>
    <t>Call_7690</t>
  </si>
  <si>
    <t>Call_7691</t>
  </si>
  <si>
    <t>Call_7692</t>
  </si>
  <si>
    <t>Call_7693</t>
  </si>
  <si>
    <t>Call_7694</t>
  </si>
  <si>
    <t>Call_7695</t>
  </si>
  <si>
    <t>Call_7696</t>
  </si>
  <si>
    <t>Call_7697</t>
  </si>
  <si>
    <t>Call_7698</t>
  </si>
  <si>
    <t>Call_7699</t>
  </si>
  <si>
    <t>Call_7700</t>
  </si>
  <si>
    <t>Call_7701</t>
  </si>
  <si>
    <t>Call_7702</t>
  </si>
  <si>
    <t>Call_7703</t>
  </si>
  <si>
    <t>Call_7704</t>
  </si>
  <si>
    <t>Call_7705</t>
  </si>
  <si>
    <t>Call_7706</t>
  </si>
  <si>
    <t>Call_7707</t>
  </si>
  <si>
    <t>Call_7708</t>
  </si>
  <si>
    <t>Call_7709</t>
  </si>
  <si>
    <t>Call_7710</t>
  </si>
  <si>
    <t>Call_7711</t>
  </si>
  <si>
    <t>Call_7712</t>
  </si>
  <si>
    <t>Call_7713</t>
  </si>
  <si>
    <t>Call_7714</t>
  </si>
  <si>
    <t>Call_7715</t>
  </si>
  <si>
    <t>Call_7716</t>
  </si>
  <si>
    <t>Call_7717</t>
  </si>
  <si>
    <t>Call_7718</t>
  </si>
  <si>
    <t>Call_7719</t>
  </si>
  <si>
    <t>Call_7720</t>
  </si>
  <si>
    <t>Call_7721</t>
  </si>
  <si>
    <t>Call_7722</t>
  </si>
  <si>
    <t>Call_7723</t>
  </si>
  <si>
    <t>Call_7724</t>
  </si>
  <si>
    <t>Call_7725</t>
  </si>
  <si>
    <t>Call_7726</t>
  </si>
  <si>
    <t>Call_7727</t>
  </si>
  <si>
    <t>Call_7728</t>
  </si>
  <si>
    <t>Call_7729</t>
  </si>
  <si>
    <t>Call_7730</t>
  </si>
  <si>
    <t>Call_7731</t>
  </si>
  <si>
    <t>Call_7732</t>
  </si>
  <si>
    <t>Call_7733</t>
  </si>
  <si>
    <t>Call_7734</t>
  </si>
  <si>
    <t>Call_7735</t>
  </si>
  <si>
    <t>Call_7736</t>
  </si>
  <si>
    <t>Call_7737</t>
  </si>
  <si>
    <t>Call_7738</t>
  </si>
  <si>
    <t>Call_7739</t>
  </si>
  <si>
    <t>Call_7740</t>
  </si>
  <si>
    <t>Call_7741</t>
  </si>
  <si>
    <t>Call_7742</t>
  </si>
  <si>
    <t>Call_7743</t>
  </si>
  <si>
    <t>Call_7744</t>
  </si>
  <si>
    <t>Call_7745</t>
  </si>
  <si>
    <t>Call_7746</t>
  </si>
  <si>
    <t>Call_7747</t>
  </si>
  <si>
    <t>Call_7748</t>
  </si>
  <si>
    <t>Call_7749</t>
  </si>
  <si>
    <t>Call_7750</t>
  </si>
  <si>
    <t>Call_7751</t>
  </si>
  <si>
    <t>Call_7752</t>
  </si>
  <si>
    <t>Call_7753</t>
  </si>
  <si>
    <t>Call_7754</t>
  </si>
  <si>
    <t>Call_7755</t>
  </si>
  <si>
    <t>Call_7756</t>
  </si>
  <si>
    <t>Call_7757</t>
  </si>
  <si>
    <t>Call_7758</t>
  </si>
  <si>
    <t>Call_7759</t>
  </si>
  <si>
    <t>Call_7760</t>
  </si>
  <si>
    <t>Call_7761</t>
  </si>
  <si>
    <t>Call_7762</t>
  </si>
  <si>
    <t>Call_7763</t>
  </si>
  <si>
    <t>Call_7764</t>
  </si>
  <si>
    <t>Call_7765</t>
  </si>
  <si>
    <t>Call_7766</t>
  </si>
  <si>
    <t>Call_7767</t>
  </si>
  <si>
    <t>Call_7768</t>
  </si>
  <si>
    <t>Call_7769</t>
  </si>
  <si>
    <t>Call_7770</t>
  </si>
  <si>
    <t>Call_7771</t>
  </si>
  <si>
    <t>Call_7772</t>
  </si>
  <si>
    <t>Call_7773</t>
  </si>
  <si>
    <t>Call_7774</t>
  </si>
  <si>
    <t>Call_7775</t>
  </si>
  <si>
    <t>Call_7776</t>
  </si>
  <si>
    <t>Call_7777</t>
  </si>
  <si>
    <t>Call_7778</t>
  </si>
  <si>
    <t>Call_7779</t>
  </si>
  <si>
    <t>Call_7780</t>
  </si>
  <si>
    <t>Call_7781</t>
  </si>
  <si>
    <t>Call_7782</t>
  </si>
  <si>
    <t>Call_7783</t>
  </si>
  <si>
    <t>Call_7784</t>
  </si>
  <si>
    <t>Call_7785</t>
  </si>
  <si>
    <t>Call_7786</t>
  </si>
  <si>
    <t>Call_7787</t>
  </si>
  <si>
    <t>Call_7788</t>
  </si>
  <si>
    <t>Call_7789</t>
  </si>
  <si>
    <t>Call_7790</t>
  </si>
  <si>
    <t>Call_7791</t>
  </si>
  <si>
    <t>Call_7792</t>
  </si>
  <si>
    <t>Call_7793</t>
  </si>
  <si>
    <t>Call_7794</t>
  </si>
  <si>
    <t>Call_7795</t>
  </si>
  <si>
    <t>Call_7796</t>
  </si>
  <si>
    <t>Call_7797</t>
  </si>
  <si>
    <t>Call_7798</t>
  </si>
  <si>
    <t>Call_7799</t>
  </si>
  <si>
    <t>Call_7800</t>
  </si>
  <si>
    <t>Call_7801</t>
  </si>
  <si>
    <t>Call_7802</t>
  </si>
  <si>
    <t>Call_7803</t>
  </si>
  <si>
    <t>Call_7804</t>
  </si>
  <si>
    <t>Call_7805</t>
  </si>
  <si>
    <t>Call_7806</t>
  </si>
  <si>
    <t>Call_7807</t>
  </si>
  <si>
    <t>Call_7808</t>
  </si>
  <si>
    <t>Call_7809</t>
  </si>
  <si>
    <t>Call_7810</t>
  </si>
  <si>
    <t>Call_7811</t>
  </si>
  <si>
    <t>Call_7812</t>
  </si>
  <si>
    <t>Call_7813</t>
  </si>
  <si>
    <t>Call_7814</t>
  </si>
  <si>
    <t>Call_7815</t>
  </si>
  <si>
    <t>Call_7816</t>
  </si>
  <si>
    <t>Call_7817</t>
  </si>
  <si>
    <t>Call_7818</t>
  </si>
  <si>
    <t>Call_7819</t>
  </si>
  <si>
    <t>Call_7820</t>
  </si>
  <si>
    <t>Call_7821</t>
  </si>
  <si>
    <t>Call_7822</t>
  </si>
  <si>
    <t>Call_7823</t>
  </si>
  <si>
    <t>Call_7824</t>
  </si>
  <si>
    <t>Call_7825</t>
  </si>
  <si>
    <t>Call_7826</t>
  </si>
  <si>
    <t>Call_7827</t>
  </si>
  <si>
    <t>Call_7828</t>
  </si>
  <si>
    <t>Call_7829</t>
  </si>
  <si>
    <t>Call_7830</t>
  </si>
  <si>
    <t>Call_7831</t>
  </si>
  <si>
    <t>Call_7832</t>
  </si>
  <si>
    <t>Call_7833</t>
  </si>
  <si>
    <t>Call_7834</t>
  </si>
  <si>
    <t>Call_7835</t>
  </si>
  <si>
    <t>Call_7836</t>
  </si>
  <si>
    <t>Call_7837</t>
  </si>
  <si>
    <t>Call_7838</t>
  </si>
  <si>
    <t>Call_7839</t>
  </si>
  <si>
    <t>Call_7840</t>
  </si>
  <si>
    <t>Call_7841</t>
  </si>
  <si>
    <t>Call_7842</t>
  </si>
  <si>
    <t>Call_7843</t>
  </si>
  <si>
    <t>Call_7844</t>
  </si>
  <si>
    <t>Call_7845</t>
  </si>
  <si>
    <t>Call_7846</t>
  </si>
  <si>
    <t>Call_7847</t>
  </si>
  <si>
    <t>Call_7848</t>
  </si>
  <si>
    <t>Call_7849</t>
  </si>
  <si>
    <t>Call_7850</t>
  </si>
  <si>
    <t>Call_7851</t>
  </si>
  <si>
    <t>Call_7852</t>
  </si>
  <si>
    <t>Call_7853</t>
  </si>
  <si>
    <t>Call_7854</t>
  </si>
  <si>
    <t>Call_7855</t>
  </si>
  <si>
    <t>Call_7856</t>
  </si>
  <si>
    <t>Call_7857</t>
  </si>
  <si>
    <t>Call_7858</t>
  </si>
  <si>
    <t>Call_7859</t>
  </si>
  <si>
    <t>Call_7860</t>
  </si>
  <si>
    <t>Call_7861</t>
  </si>
  <si>
    <t>Call_7862</t>
  </si>
  <si>
    <t>Call_7863</t>
  </si>
  <si>
    <t>Call_7864</t>
  </si>
  <si>
    <t>Call_7865</t>
  </si>
  <si>
    <t>Call_7866</t>
  </si>
  <si>
    <t>Call_7867</t>
  </si>
  <si>
    <t>Call_7868</t>
  </si>
  <si>
    <t>Call_7869</t>
  </si>
  <si>
    <t>Call_7870</t>
  </si>
  <si>
    <t>Call_7871</t>
  </si>
  <si>
    <t>Call_7872</t>
  </si>
  <si>
    <t>Call_7873</t>
  </si>
  <si>
    <t>Call_7874</t>
  </si>
  <si>
    <t>Call_7875</t>
  </si>
  <si>
    <t>Call_7876</t>
  </si>
  <si>
    <t>Call_7877</t>
  </si>
  <si>
    <t>Call_7878</t>
  </si>
  <si>
    <t>Call_7879</t>
  </si>
  <si>
    <t>Call_7880</t>
  </si>
  <si>
    <t>Call_7881</t>
  </si>
  <si>
    <t>Call_7882</t>
  </si>
  <si>
    <t>Call_7883</t>
  </si>
  <si>
    <t>Call_7884</t>
  </si>
  <si>
    <t>Call_7885</t>
  </si>
  <si>
    <t>Call_7886</t>
  </si>
  <si>
    <t>Call_7887</t>
  </si>
  <si>
    <t>Call_7888</t>
  </si>
  <si>
    <t>Call_7889</t>
  </si>
  <si>
    <t>Call_7890</t>
  </si>
  <si>
    <t>Call_7891</t>
  </si>
  <si>
    <t>Call_7892</t>
  </si>
  <si>
    <t>Call_7893</t>
  </si>
  <si>
    <t>Call_7894</t>
  </si>
  <si>
    <t>Call_7895</t>
  </si>
  <si>
    <t>Call_7896</t>
  </si>
  <si>
    <t>Call_7897</t>
  </si>
  <si>
    <t>Call_7898</t>
  </si>
  <si>
    <t>Call_7899</t>
  </si>
  <si>
    <t>Call_7900</t>
  </si>
  <si>
    <t>Call_7901</t>
  </si>
  <si>
    <t>Call_7902</t>
  </si>
  <si>
    <t>Call_7903</t>
  </si>
  <si>
    <t>Call_7904</t>
  </si>
  <si>
    <t>Call_7905</t>
  </si>
  <si>
    <t>Call_7906</t>
  </si>
  <si>
    <t>Call_7907</t>
  </si>
  <si>
    <t>Call_7908</t>
  </si>
  <si>
    <t>Call_7909</t>
  </si>
  <si>
    <t>Call_7910</t>
  </si>
  <si>
    <t>Call_7911</t>
  </si>
  <si>
    <t>Call_7912</t>
  </si>
  <si>
    <t>Call_7913</t>
  </si>
  <si>
    <t>Call_7914</t>
  </si>
  <si>
    <t>Call_7915</t>
  </si>
  <si>
    <t>Call_7916</t>
  </si>
  <si>
    <t>Call_7917</t>
  </si>
  <si>
    <t>Call_7918</t>
  </si>
  <si>
    <t>Call_7919</t>
  </si>
  <si>
    <t>Call_7920</t>
  </si>
  <si>
    <t>Call_7921</t>
  </si>
  <si>
    <t>Call_7922</t>
  </si>
  <si>
    <t>Call_7923</t>
  </si>
  <si>
    <t>Call_7924</t>
  </si>
  <si>
    <t>Call_7925</t>
  </si>
  <si>
    <t>Call_7926</t>
  </si>
  <si>
    <t>Call_7927</t>
  </si>
  <si>
    <t>Call_7928</t>
  </si>
  <si>
    <t>Call_7929</t>
  </si>
  <si>
    <t>Call_7930</t>
  </si>
  <si>
    <t>Call_7931</t>
  </si>
  <si>
    <t>Call_7932</t>
  </si>
  <si>
    <t>Call_7933</t>
  </si>
  <si>
    <t>Call_7934</t>
  </si>
  <si>
    <t>Call_7935</t>
  </si>
  <si>
    <t>Call_7936</t>
  </si>
  <si>
    <t>Call_7937</t>
  </si>
  <si>
    <t>Call_7938</t>
  </si>
  <si>
    <t>Call_7939</t>
  </si>
  <si>
    <t>Call_7940</t>
  </si>
  <si>
    <t>Call_7941</t>
  </si>
  <si>
    <t>Call_7942</t>
  </si>
  <si>
    <t>Call_7943</t>
  </si>
  <si>
    <t>Call_7944</t>
  </si>
  <si>
    <t>Call_7945</t>
  </si>
  <si>
    <t>Call_7946</t>
  </si>
  <si>
    <t>Call_7947</t>
  </si>
  <si>
    <t>Call_7948</t>
  </si>
  <si>
    <t>Call_7949</t>
  </si>
  <si>
    <t>Call_7950</t>
  </si>
  <si>
    <t>Call_7951</t>
  </si>
  <si>
    <t>Call_7952</t>
  </si>
  <si>
    <t>Call_7953</t>
  </si>
  <si>
    <t>Call_7954</t>
  </si>
  <si>
    <t>Call_7955</t>
  </si>
  <si>
    <t>Call_7956</t>
  </si>
  <si>
    <t>Call_7957</t>
  </si>
  <si>
    <t>Call_7958</t>
  </si>
  <si>
    <t>Call_7959</t>
  </si>
  <si>
    <t>Call_7960</t>
  </si>
  <si>
    <t>Call_7961</t>
  </si>
  <si>
    <t>Call_7962</t>
  </si>
  <si>
    <t>Call_7963</t>
  </si>
  <si>
    <t>Call_7964</t>
  </si>
  <si>
    <t>Call_7965</t>
  </si>
  <si>
    <t>Call_7966</t>
  </si>
  <si>
    <t>Call_7967</t>
  </si>
  <si>
    <t>Call_7968</t>
  </si>
  <si>
    <t>Call_7969</t>
  </si>
  <si>
    <t>Call_7970</t>
  </si>
  <si>
    <t>Call_7971</t>
  </si>
  <si>
    <t>Call_7972</t>
  </si>
  <si>
    <t>Call_7973</t>
  </si>
  <si>
    <t>Call_7974</t>
  </si>
  <si>
    <t>Call_7975</t>
  </si>
  <si>
    <t>Call_7976</t>
  </si>
  <si>
    <t>Call_7977</t>
  </si>
  <si>
    <t>Call_7978</t>
  </si>
  <si>
    <t>Call_7979</t>
  </si>
  <si>
    <t>Call_7980</t>
  </si>
  <si>
    <t>Call_7981</t>
  </si>
  <si>
    <t>Call_7982</t>
  </si>
  <si>
    <t>Call_7983</t>
  </si>
  <si>
    <t>Call_7984</t>
  </si>
  <si>
    <t>Call_7985</t>
  </si>
  <si>
    <t>Call_7986</t>
  </si>
  <si>
    <t>Call_7987</t>
  </si>
  <si>
    <t>Call_7988</t>
  </si>
  <si>
    <t>Call_7989</t>
  </si>
  <si>
    <t>Call_7990</t>
  </si>
  <si>
    <t>Call_7991</t>
  </si>
  <si>
    <t>Call_7992</t>
  </si>
  <si>
    <t>Call_7993</t>
  </si>
  <si>
    <t>Call_7994</t>
  </si>
  <si>
    <t>Call_7995</t>
  </si>
  <si>
    <t>Call_7996</t>
  </si>
  <si>
    <t>Call_7997</t>
  </si>
  <si>
    <t>Call_7998</t>
  </si>
  <si>
    <t>Call_7999</t>
  </si>
  <si>
    <t>Call_8000</t>
  </si>
  <si>
    <t>Call_8001</t>
  </si>
  <si>
    <t>Call_8002</t>
  </si>
  <si>
    <t>Call_8003</t>
  </si>
  <si>
    <t>Call_8004</t>
  </si>
  <si>
    <t>Call_8005</t>
  </si>
  <si>
    <t>Call_8006</t>
  </si>
  <si>
    <t>Call_8007</t>
  </si>
  <si>
    <t>Call_8008</t>
  </si>
  <si>
    <t>Call_8009</t>
  </si>
  <si>
    <t>Call_8010</t>
  </si>
  <si>
    <t>Call_8011</t>
  </si>
  <si>
    <t>Call_8012</t>
  </si>
  <si>
    <t>Call_8013</t>
  </si>
  <si>
    <t>Call_8014</t>
  </si>
  <si>
    <t>Call_8015</t>
  </si>
  <si>
    <t>Call_8016</t>
  </si>
  <si>
    <t>Call_8017</t>
  </si>
  <si>
    <t>Call_8018</t>
  </si>
  <si>
    <t>Call_8019</t>
  </si>
  <si>
    <t>Call_8020</t>
  </si>
  <si>
    <t>Call_8021</t>
  </si>
  <si>
    <t>Call_8022</t>
  </si>
  <si>
    <t>Call_8023</t>
  </si>
  <si>
    <t>Call_8024</t>
  </si>
  <si>
    <t>Call_8025</t>
  </si>
  <si>
    <t>Call_8026</t>
  </si>
  <si>
    <t>Call_8027</t>
  </si>
  <si>
    <t>Call_8028</t>
  </si>
  <si>
    <t>Call_8029</t>
  </si>
  <si>
    <t>Call_8030</t>
  </si>
  <si>
    <t>Call_8031</t>
  </si>
  <si>
    <t>Call_8032</t>
  </si>
  <si>
    <t>Call_8033</t>
  </si>
  <si>
    <t>Call_8034</t>
  </si>
  <si>
    <t>Call_8035</t>
  </si>
  <si>
    <t>Call_8036</t>
  </si>
  <si>
    <t>Call_8037</t>
  </si>
  <si>
    <t>Call_8038</t>
  </si>
  <si>
    <t>Call_8039</t>
  </si>
  <si>
    <t>Call_8040</t>
  </si>
  <si>
    <t>Call_8041</t>
  </si>
  <si>
    <t>Call_8042</t>
  </si>
  <si>
    <t>Call_8043</t>
  </si>
  <si>
    <t>Call_8044</t>
  </si>
  <si>
    <t>Call_8045</t>
  </si>
  <si>
    <t>Call_8046</t>
  </si>
  <si>
    <t>Call_8047</t>
  </si>
  <si>
    <t>Call_8048</t>
  </si>
  <si>
    <t>Call_8049</t>
  </si>
  <si>
    <t>Call_8050</t>
  </si>
  <si>
    <t>Call_8051</t>
  </si>
  <si>
    <t>Call_8052</t>
  </si>
  <si>
    <t>Call_8053</t>
  </si>
  <si>
    <t>Call_8054</t>
  </si>
  <si>
    <t>Call_8055</t>
  </si>
  <si>
    <t>Call_8056</t>
  </si>
  <si>
    <t>Call_8057</t>
  </si>
  <si>
    <t>Call_8058</t>
  </si>
  <si>
    <t>Call_8059</t>
  </si>
  <si>
    <t>Call_8060</t>
  </si>
  <si>
    <t>Call_8061</t>
  </si>
  <si>
    <t>Call_8062</t>
  </si>
  <si>
    <t>Call_8063</t>
  </si>
  <si>
    <t>Call_8064</t>
  </si>
  <si>
    <t>Call_8065</t>
  </si>
  <si>
    <t>Call_8066</t>
  </si>
  <si>
    <t>Call_8067</t>
  </si>
  <si>
    <t>Call_8068</t>
  </si>
  <si>
    <t>Call_8069</t>
  </si>
  <si>
    <t>Call_8070</t>
  </si>
  <si>
    <t>Call_8071</t>
  </si>
  <si>
    <t>Call_8072</t>
  </si>
  <si>
    <t>Call_8073</t>
  </si>
  <si>
    <t>Call_8074</t>
  </si>
  <si>
    <t>Call_8075</t>
  </si>
  <si>
    <t>Call_8076</t>
  </si>
  <si>
    <t>Call_8077</t>
  </si>
  <si>
    <t>Call_8078</t>
  </si>
  <si>
    <t>Call_8079</t>
  </si>
  <si>
    <t>Call_8080</t>
  </si>
  <si>
    <t>Call_8081</t>
  </si>
  <si>
    <t>Call_8082</t>
  </si>
  <si>
    <t>Call_8083</t>
  </si>
  <si>
    <t>Call_8084</t>
  </si>
  <si>
    <t>Call_8085</t>
  </si>
  <si>
    <t>Call_8086</t>
  </si>
  <si>
    <t>Call_8087</t>
  </si>
  <si>
    <t>Call_8088</t>
  </si>
  <si>
    <t>Call_8089</t>
  </si>
  <si>
    <t>Call_8090</t>
  </si>
  <si>
    <t>Call_8091</t>
  </si>
  <si>
    <t>Call_8092</t>
  </si>
  <si>
    <t>Call_8093</t>
  </si>
  <si>
    <t>Call_8094</t>
  </si>
  <si>
    <t>Call_8095</t>
  </si>
  <si>
    <t>Call_8096</t>
  </si>
  <si>
    <t>Call_8097</t>
  </si>
  <si>
    <t>Call_8098</t>
  </si>
  <si>
    <t>Call_8099</t>
  </si>
  <si>
    <t>Call_8100</t>
  </si>
  <si>
    <t>Call_8101</t>
  </si>
  <si>
    <t>Call_8102</t>
  </si>
  <si>
    <t>Call_8103</t>
  </si>
  <si>
    <t>Call_8104</t>
  </si>
  <si>
    <t>Call_8105</t>
  </si>
  <si>
    <t>Call_8106</t>
  </si>
  <si>
    <t>Call_8107</t>
  </si>
  <si>
    <t>Call_8108</t>
  </si>
  <si>
    <t>Call_8109</t>
  </si>
  <si>
    <t>Call_8110</t>
  </si>
  <si>
    <t>Call_8111</t>
  </si>
  <si>
    <t>Call_8112</t>
  </si>
  <si>
    <t>Call_8113</t>
  </si>
  <si>
    <t>Call_8114</t>
  </si>
  <si>
    <t>Call_8115</t>
  </si>
  <si>
    <t>Call_8116</t>
  </si>
  <si>
    <t>Call_8117</t>
  </si>
  <si>
    <t>Call_8118</t>
  </si>
  <si>
    <t>Call_8119</t>
  </si>
  <si>
    <t>Call_8120</t>
  </si>
  <si>
    <t>Call_8121</t>
  </si>
  <si>
    <t>Call_8122</t>
  </si>
  <si>
    <t>Call_8123</t>
  </si>
  <si>
    <t>Call_8124</t>
  </si>
  <si>
    <t>Call_8125</t>
  </si>
  <si>
    <t>Call_8126</t>
  </si>
  <si>
    <t>Call_8127</t>
  </si>
  <si>
    <t>Call_8128</t>
  </si>
  <si>
    <t>Call_8129</t>
  </si>
  <si>
    <t>Call_8130</t>
  </si>
  <si>
    <t>Call_8131</t>
  </si>
  <si>
    <t>Call_8132</t>
  </si>
  <si>
    <t>Call_8133</t>
  </si>
  <si>
    <t>Call_8134</t>
  </si>
  <si>
    <t>Call_8135</t>
  </si>
  <si>
    <t>Call_8136</t>
  </si>
  <si>
    <t>Call_8137</t>
  </si>
  <si>
    <t>Call_8138</t>
  </si>
  <si>
    <t>Call_8139</t>
  </si>
  <si>
    <t>Call_8140</t>
  </si>
  <si>
    <t>Call_8141</t>
  </si>
  <si>
    <t>Call_8142</t>
  </si>
  <si>
    <t>Call_8143</t>
  </si>
  <si>
    <t>Call_8144</t>
  </si>
  <si>
    <t>Call_8145</t>
  </si>
  <si>
    <t>Call_8146</t>
  </si>
  <si>
    <t>Call_8147</t>
  </si>
  <si>
    <t>Call_8148</t>
  </si>
  <si>
    <t>Call_8149</t>
  </si>
  <si>
    <t>Call_8150</t>
  </si>
  <si>
    <t>Call_8151</t>
  </si>
  <si>
    <t>Call_8152</t>
  </si>
  <si>
    <t>Call_8153</t>
  </si>
  <si>
    <t>Call_8154</t>
  </si>
  <si>
    <t>Call_8155</t>
  </si>
  <si>
    <t>Call_8156</t>
  </si>
  <si>
    <t>Call_8157</t>
  </si>
  <si>
    <t>Call_8158</t>
  </si>
  <si>
    <t>Call_8159</t>
  </si>
  <si>
    <t>Call_8160</t>
  </si>
  <si>
    <t>Call_8161</t>
  </si>
  <si>
    <t>Call_8162</t>
  </si>
  <si>
    <t>Call_8163</t>
  </si>
  <si>
    <t>Call_8164</t>
  </si>
  <si>
    <t>Call_8165</t>
  </si>
  <si>
    <t>Call_8166</t>
  </si>
  <si>
    <t>Call_8167</t>
  </si>
  <si>
    <t>Call_8168</t>
  </si>
  <si>
    <t>Call_8169</t>
  </si>
  <si>
    <t>Call_8170</t>
  </si>
  <si>
    <t>Call_8171</t>
  </si>
  <si>
    <t>Call_8172</t>
  </si>
  <si>
    <t>Call_8173</t>
  </si>
  <si>
    <t>Call_8174</t>
  </si>
  <si>
    <t>Call_8175</t>
  </si>
  <si>
    <t>Call_8176</t>
  </si>
  <si>
    <t>Call_8177</t>
  </si>
  <si>
    <t>Call_8178</t>
  </si>
  <si>
    <t>Call_8179</t>
  </si>
  <si>
    <t>Call_8180</t>
  </si>
  <si>
    <t>Call_8181</t>
  </si>
  <si>
    <t>Call_8182</t>
  </si>
  <si>
    <t>Call_8183</t>
  </si>
  <si>
    <t>Call_8184</t>
  </si>
  <si>
    <t>Call_8185</t>
  </si>
  <si>
    <t>Call_8186</t>
  </si>
  <si>
    <t>Call_8187</t>
  </si>
  <si>
    <t>Call_8188</t>
  </si>
  <si>
    <t>Call_8189</t>
  </si>
  <si>
    <t>Call_8190</t>
  </si>
  <si>
    <t>Call_8191</t>
  </si>
  <si>
    <t>Call_8192</t>
  </si>
  <si>
    <t>Call_8193</t>
  </si>
  <si>
    <t>Call_8194</t>
  </si>
  <si>
    <t>Call_8195</t>
  </si>
  <si>
    <t>Call_8196</t>
  </si>
  <si>
    <t>Call_8197</t>
  </si>
  <si>
    <t>Call_8198</t>
  </si>
  <si>
    <t>Call_8199</t>
  </si>
  <si>
    <t>Call_8200</t>
  </si>
  <si>
    <t>Call_8201</t>
  </si>
  <si>
    <t>Call_8202</t>
  </si>
  <si>
    <t>Call_8203</t>
  </si>
  <si>
    <t>Call_8204</t>
  </si>
  <si>
    <t>Call_8205</t>
  </si>
  <si>
    <t>Call_8206</t>
  </si>
  <si>
    <t>Call_8207</t>
  </si>
  <si>
    <t>Call_8208</t>
  </si>
  <si>
    <t>Call_8209</t>
  </si>
  <si>
    <t>Call_8210</t>
  </si>
  <si>
    <t>Call_8211</t>
  </si>
  <si>
    <t>Call_8212</t>
  </si>
  <si>
    <t>Call_8213</t>
  </si>
  <si>
    <t>Call_8214</t>
  </si>
  <si>
    <t>Call_8215</t>
  </si>
  <si>
    <t>Call_8216</t>
  </si>
  <si>
    <t>Call_8217</t>
  </si>
  <si>
    <t>Call_8218</t>
  </si>
  <si>
    <t>Call_8219</t>
  </si>
  <si>
    <t>Call_8220</t>
  </si>
  <si>
    <t>Call_8221</t>
  </si>
  <si>
    <t>Call_8222</t>
  </si>
  <si>
    <t>Call_8223</t>
  </si>
  <si>
    <t>Call_8224</t>
  </si>
  <si>
    <t>Call_8225</t>
  </si>
  <si>
    <t>Call_8226</t>
  </si>
  <si>
    <t>Call_8227</t>
  </si>
  <si>
    <t>Call_8228</t>
  </si>
  <si>
    <t>Call_8229</t>
  </si>
  <si>
    <t>Call_8230</t>
  </si>
  <si>
    <t>Call_8231</t>
  </si>
  <si>
    <t>Call_8232</t>
  </si>
  <si>
    <t>Call_8233</t>
  </si>
  <si>
    <t>Call_8234</t>
  </si>
  <si>
    <t>Call_8235</t>
  </si>
  <si>
    <t>Call_8236</t>
  </si>
  <si>
    <t>Call_8237</t>
  </si>
  <si>
    <t>Call_8238</t>
  </si>
  <si>
    <t>Call_8239</t>
  </si>
  <si>
    <t>Call_8240</t>
  </si>
  <si>
    <t>Call_8241</t>
  </si>
  <si>
    <t>Call_8242</t>
  </si>
  <si>
    <t>Call_8243</t>
  </si>
  <si>
    <t>Call_8244</t>
  </si>
  <si>
    <t>Call_8245</t>
  </si>
  <si>
    <t>Call_8246</t>
  </si>
  <si>
    <t>Call_8247</t>
  </si>
  <si>
    <t>Call_8248</t>
  </si>
  <si>
    <t>Call_8249</t>
  </si>
  <si>
    <t>Call_8250</t>
  </si>
  <si>
    <t>Call_8251</t>
  </si>
  <si>
    <t>Call_8252</t>
  </si>
  <si>
    <t>Call_8253</t>
  </si>
  <si>
    <t>Call_8254</t>
  </si>
  <si>
    <t>Call_8255</t>
  </si>
  <si>
    <t>Call_8256</t>
  </si>
  <si>
    <t>Call_8257</t>
  </si>
  <si>
    <t>Call_8258</t>
  </si>
  <si>
    <t>Call_8259</t>
  </si>
  <si>
    <t>Call_8260</t>
  </si>
  <si>
    <t>Call_8261</t>
  </si>
  <si>
    <t>Call_8262</t>
  </si>
  <si>
    <t>Call_8263</t>
  </si>
  <si>
    <t>Call_8264</t>
  </si>
  <si>
    <t>Call_8265</t>
  </si>
  <si>
    <t>Call_8266</t>
  </si>
  <si>
    <t>Call_8267</t>
  </si>
  <si>
    <t>Call_8268</t>
  </si>
  <si>
    <t>Call_8269</t>
  </si>
  <si>
    <t>Call_8270</t>
  </si>
  <si>
    <t>Rep ID</t>
  </si>
  <si>
    <t>Rep Image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</si>
</sst>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409]d\-mmm\-yy;@"/>
    <numFmt numFmtId="165" formatCode="0.0"/>
    <numFmt numFmtId="166" formatCode="&quot;₹&quot;\ #,##0;#,##0\ \-&quot;₹&quot;;&quot;₹&quot;\ #,##0"/>
    <numFmt numFmtId="167" formatCode="&quot;₹&quot;\ #,##0.0,\K"/>
  </numFmts>
  <fonts count="7">
    <font>
      <sz val="11"/>
      <color theme="1"/>
      <name val="Calibri"/>
      <family val="2"/>
      <scheme val="minor"/>
    </font>
    <font>
      <b/>
      <sz val="11"/>
      <color theme="1"/>
      <name val="Calibri"/>
      <family val="2"/>
      <scheme val="minor"/>
    </font>
    <font>
      <sz val="18"/>
      <color theme="1"/>
      <name val="Aptos ExtraBold"/>
      <family val="2"/>
    </font>
    <font>
      <sz val="11"/>
      <color theme="1"/>
      <name val="Calibri"/>
      <family val="2"/>
      <scheme val="minor"/>
    </font>
    <font>
      <sz val="12"/>
      <color theme="1"/>
      <name val="Calibri"/>
      <family val="2"/>
      <scheme val="minor"/>
    </font>
    <font>
      <b/>
      <sz val="12"/>
      <color theme="1"/>
      <name val="Calibri"/>
      <family val="2"/>
      <scheme val="minor"/>
    </font>
    <font>
      <b/>
      <sz val="28"/>
      <color theme="1"/>
      <name val="Calibri"/>
      <family val="2"/>
      <scheme val="minor"/>
    </font>
  </fonts>
  <fills count="8">
    <fill>
      <patternFill patternType="none"/>
    </fill>
    <fill>
      <patternFill patternType="gray125"/>
    </fill>
    <fill>
      <patternFill patternType="solid">
        <fgColor theme="7"/>
        <bgColor indexed="64"/>
      </patternFill>
    </fill>
    <fill>
      <patternFill patternType="solid">
        <fgColor theme="0" tint="-4.9989318521683403E-2"/>
        <bgColor indexed="64"/>
      </patternFill>
    </fill>
    <fill>
      <patternFill patternType="solid">
        <fgColor theme="4" tint="0.79998168889431442"/>
        <bgColor theme="4" tint="0.79998168889431442"/>
      </patternFill>
    </fill>
    <fill>
      <patternFill patternType="solid">
        <fgColor theme="2"/>
        <bgColor indexed="64"/>
      </patternFill>
    </fill>
    <fill>
      <patternFill patternType="solid">
        <fgColor theme="0" tint="-0.14999847407452621"/>
        <bgColor indexed="64"/>
      </patternFill>
    </fill>
    <fill>
      <patternFill patternType="solid">
        <fgColor theme="0"/>
        <bgColor indexed="64"/>
      </patternFill>
    </fill>
  </fills>
  <borders count="18">
    <border>
      <left/>
      <right/>
      <top/>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theme="0" tint="-0.14996795556505021"/>
      </left>
      <right/>
      <top style="thin">
        <color theme="0" tint="-0.14996795556505021"/>
      </top>
      <bottom/>
      <diagonal/>
    </border>
    <border>
      <left/>
      <right/>
      <top style="thin">
        <color theme="0" tint="-0.14996795556505021"/>
      </top>
      <bottom/>
      <diagonal/>
    </border>
    <border>
      <left/>
      <right style="thin">
        <color theme="0" tint="-0.14996795556505021"/>
      </right>
      <top style="thin">
        <color theme="0" tint="-0.14996795556505021"/>
      </top>
      <bottom/>
      <diagonal/>
    </border>
    <border>
      <left style="thin">
        <color theme="0" tint="-0.14996795556505021"/>
      </left>
      <right/>
      <top/>
      <bottom/>
      <diagonal/>
    </border>
    <border>
      <left/>
      <right style="thin">
        <color theme="0" tint="-0.14996795556505021"/>
      </right>
      <top/>
      <bottom/>
      <diagonal/>
    </border>
    <border>
      <left style="thin">
        <color theme="0" tint="-0.14996795556505021"/>
      </left>
      <right/>
      <top/>
      <bottom style="thin">
        <color theme="0" tint="-0.14996795556505021"/>
      </bottom>
      <diagonal/>
    </border>
    <border>
      <left/>
      <right/>
      <top/>
      <bottom style="thin">
        <color theme="0" tint="-0.14996795556505021"/>
      </bottom>
      <diagonal/>
    </border>
    <border>
      <left/>
      <right style="thin">
        <color theme="0" tint="-0.14996795556505021"/>
      </right>
      <top/>
      <bottom style="thin">
        <color theme="0" tint="-0.14996795556505021"/>
      </bottom>
      <diagonal/>
    </border>
  </borders>
  <cellStyleXfs count="2">
    <xf numFmtId="0" fontId="0" fillId="0" borderId="0"/>
    <xf numFmtId="9" fontId="3" fillId="0" borderId="0" applyFont="0" applyFill="0" applyBorder="0" applyAlignment="0" applyProtection="0"/>
  </cellStyleXfs>
  <cellXfs count="48">
    <xf numFmtId="0" fontId="0" fillId="0" borderId="0" xfId="0"/>
    <xf numFmtId="0" fontId="2" fillId="2" borderId="0" xfId="0" applyFont="1" applyFill="1" applyAlignment="1">
      <alignment vertical="center"/>
    </xf>
    <xf numFmtId="0" fontId="0" fillId="2" borderId="0" xfId="0" applyFill="1"/>
    <xf numFmtId="9" fontId="0" fillId="0" borderId="0" xfId="0" applyNumberFormat="1"/>
    <xf numFmtId="0" fontId="1" fillId="0" borderId="0" xfId="0" applyFont="1"/>
    <xf numFmtId="0" fontId="1" fillId="0" borderId="0" xfId="0" applyFont="1" applyAlignment="1">
      <alignment horizontal="right"/>
    </xf>
    <xf numFmtId="0" fontId="1" fillId="0" borderId="0" xfId="0" applyFont="1" applyAlignment="1">
      <alignment horizontal="center"/>
    </xf>
    <xf numFmtId="0" fontId="1" fillId="0" borderId="1" xfId="0" applyFont="1" applyBorder="1"/>
    <xf numFmtId="0" fontId="1" fillId="0" borderId="2" xfId="0" applyFont="1" applyBorder="1"/>
    <xf numFmtId="0" fontId="1" fillId="0" borderId="3" xfId="0" applyFont="1" applyBorder="1"/>
    <xf numFmtId="2" fontId="0" fillId="0" borderId="0" xfId="0" applyNumberFormat="1" applyAlignment="1">
      <alignment horizontal="center"/>
    </xf>
    <xf numFmtId="164" fontId="0" fillId="0" borderId="0" xfId="0" applyNumberFormat="1" applyAlignment="1">
      <alignment horizontal="center"/>
    </xf>
    <xf numFmtId="0" fontId="0" fillId="0" borderId="4" xfId="0" applyBorder="1"/>
    <xf numFmtId="9" fontId="0" fillId="0" borderId="5" xfId="0" applyNumberFormat="1" applyBorder="1"/>
    <xf numFmtId="0" fontId="0" fillId="0" borderId="5" xfId="0" applyBorder="1"/>
    <xf numFmtId="0" fontId="0" fillId="0" borderId="6" xfId="0" applyBorder="1"/>
    <xf numFmtId="0" fontId="0" fillId="0" borderId="7" xfId="0" applyBorder="1"/>
    <xf numFmtId="9" fontId="0" fillId="0" borderId="8" xfId="0" applyNumberFormat="1" applyBorder="1"/>
    <xf numFmtId="0" fontId="0" fillId="0" borderId="8" xfId="0" applyBorder="1"/>
    <xf numFmtId="0" fontId="0" fillId="0" borderId="9" xfId="0" applyBorder="1"/>
    <xf numFmtId="3" fontId="0" fillId="0" borderId="0" xfId="0" applyNumberFormat="1"/>
    <xf numFmtId="165" fontId="0" fillId="0" borderId="0" xfId="0" applyNumberFormat="1"/>
    <xf numFmtId="1" fontId="0" fillId="0" borderId="0" xfId="0" applyNumberFormat="1"/>
    <xf numFmtId="0" fontId="0" fillId="0" borderId="0" xfId="0" pivotButton="1"/>
    <xf numFmtId="0" fontId="0" fillId="3" borderId="0" xfId="0" applyFill="1"/>
    <xf numFmtId="0" fontId="0" fillId="0" borderId="0" xfId="0" applyAlignment="1">
      <alignment horizontal="left"/>
    </xf>
    <xf numFmtId="167" fontId="0" fillId="0" borderId="0" xfId="0" applyNumberFormat="1"/>
    <xf numFmtId="0" fontId="0" fillId="5" borderId="0" xfId="0" applyFill="1" applyAlignment="1">
      <alignment horizontal="left"/>
    </xf>
    <xf numFmtId="0" fontId="1" fillId="4" borderId="0" xfId="0" applyFont="1" applyFill="1"/>
    <xf numFmtId="0" fontId="0" fillId="6" borderId="0" xfId="0" applyFill="1"/>
    <xf numFmtId="0" fontId="0" fillId="0" borderId="0" xfId="0" applyAlignment="1">
      <alignment horizontal="left" indent="1"/>
    </xf>
    <xf numFmtId="0" fontId="0" fillId="7" borderId="0" xfId="0" applyFill="1" applyBorder="1"/>
    <xf numFmtId="166" fontId="0" fillId="7" borderId="0" xfId="0" applyNumberFormat="1" applyFill="1" applyBorder="1"/>
    <xf numFmtId="0" fontId="0" fillId="7" borderId="10" xfId="0" applyFill="1" applyBorder="1"/>
    <xf numFmtId="0" fontId="0" fillId="7" borderId="14" xfId="0" applyFill="1" applyBorder="1"/>
    <xf numFmtId="166" fontId="0" fillId="7" borderId="14" xfId="0" applyNumberFormat="1" applyFill="1" applyBorder="1"/>
    <xf numFmtId="166" fontId="0" fillId="7" borderId="16" xfId="0" applyNumberFormat="1" applyFill="1" applyBorder="1"/>
    <xf numFmtId="166" fontId="0" fillId="7" borderId="17" xfId="0" applyNumberFormat="1" applyFill="1" applyBorder="1"/>
    <xf numFmtId="0" fontId="5" fillId="7" borderId="11" xfId="0" applyFont="1" applyFill="1" applyBorder="1"/>
    <xf numFmtId="0" fontId="5" fillId="7" borderId="12" xfId="0" applyFont="1" applyFill="1" applyBorder="1"/>
    <xf numFmtId="0" fontId="5" fillId="7" borderId="13" xfId="0" applyFont="1" applyFill="1" applyBorder="1"/>
    <xf numFmtId="0" fontId="4" fillId="7" borderId="13" xfId="0" applyFont="1" applyFill="1" applyBorder="1"/>
    <xf numFmtId="0" fontId="4" fillId="7" borderId="15" xfId="0" applyFont="1" applyFill="1" applyBorder="1"/>
    <xf numFmtId="9" fontId="0" fillId="0" borderId="0" xfId="1" applyFont="1"/>
    <xf numFmtId="0" fontId="0" fillId="0" borderId="0" xfId="0" applyAlignment="1">
      <alignment wrapText="1"/>
    </xf>
    <xf numFmtId="0" fontId="1" fillId="3" borderId="0" xfId="0" applyFont="1" applyFill="1"/>
    <xf numFmtId="166" fontId="0" fillId="0" borderId="0" xfId="0" applyNumberFormat="1"/>
    <xf numFmtId="0" fontId="6" fillId="3" borderId="0" xfId="0" applyFont="1" applyFill="1"/>
  </cellXfs>
  <cellStyles count="2">
    <cellStyle name="Normal" xfId="0" builtinId="0"/>
    <cellStyle name="Percent" xfId="1" builtinId="5"/>
  </cellStyles>
  <dxfs count="20">
    <dxf>
      <border diagonalUp="0" diagonalDown="0">
        <left style="thin">
          <color indexed="64"/>
        </left>
        <right/>
        <top style="thin">
          <color indexed="64"/>
        </top>
        <bottom style="thin">
          <color indexed="64"/>
        </bottom>
        <vertical/>
        <horizontal/>
      </border>
    </dxf>
    <dxf>
      <border diagonalUp="0" diagonalDown="0">
        <left style="thin">
          <color indexed="64"/>
        </left>
        <right style="thin">
          <color indexed="64"/>
        </right>
        <top style="thin">
          <color indexed="64"/>
        </top>
        <bottom style="thin">
          <color indexed="64"/>
        </bottom>
        <vertical/>
        <horizontal/>
      </border>
    </dxf>
    <dxf>
      <numFmt numFmtId="13" formatCode="0%"/>
      <border diagonalUp="0" diagonalDown="0">
        <left style="thin">
          <color indexed="64"/>
        </left>
        <right style="thin">
          <color indexed="64"/>
        </right>
        <top style="thin">
          <color indexed="64"/>
        </top>
        <bottom style="thin">
          <color indexed="64"/>
        </bottom>
        <vertical/>
        <horizontal/>
      </border>
    </dxf>
    <dxf>
      <border diagonalUp="0" diagonalDown="0">
        <left/>
        <right style="thin">
          <color indexed="64"/>
        </right>
        <top style="thin">
          <color indexed="64"/>
        </top>
        <bottom style="thin">
          <color indexed="64"/>
        </bottom>
        <vertical/>
        <horizontal/>
      </border>
    </dxf>
    <dxf>
      <border outline="0">
        <top style="thin">
          <color indexed="64"/>
        </top>
      </border>
    </dxf>
    <dxf>
      <border outline="0">
        <bottom style="thin">
          <color indexed="64"/>
        </bottom>
      </border>
    </dxf>
    <dxf>
      <border outline="0">
        <left style="thin">
          <color indexed="64"/>
        </left>
        <right style="thin">
          <color indexed="64"/>
        </right>
        <top style="thin">
          <color indexed="64"/>
        </top>
        <bottom style="thin">
          <color indexed="64"/>
        </bottom>
      </border>
    </dxf>
    <dxf>
      <font>
        <b/>
        <i val="0"/>
        <strike val="0"/>
        <condense val="0"/>
        <extend val="0"/>
        <outline val="0"/>
        <shadow val="0"/>
        <u val="none"/>
        <vertAlign val="baseline"/>
        <sz val="11"/>
        <color theme="1"/>
        <name val="Calibri"/>
        <scheme val="minor"/>
      </font>
      <border diagonalUp="0" diagonalDown="0" outline="0">
        <left style="thin">
          <color indexed="64"/>
        </left>
        <right style="thin">
          <color indexed="64"/>
        </right>
        <top/>
        <bottom/>
      </border>
    </dxf>
    <dxf>
      <numFmt numFmtId="0" formatCode="General"/>
    </dxf>
    <dxf>
      <numFmt numFmtId="0" formatCode="General"/>
    </dxf>
    <dxf>
      <numFmt numFmtId="0" formatCode="General"/>
    </dxf>
    <dxf>
      <numFmt numFmtId="0" formatCode="General"/>
    </dxf>
    <dxf>
      <numFmt numFmtId="164" formatCode="[$-409]d\-mmm\-yy;@"/>
      <alignment horizontal="center" vertical="bottom" textRotation="0" wrapText="0" indent="0" justifyLastLine="0" shrinkToFit="0" readingOrder="0"/>
    </dxf>
    <dxf>
      <numFmt numFmtId="2" formatCode="0.00"/>
      <alignment horizontal="center" vertical="bottom" textRotation="0" wrapText="0" indent="0" justifyLastLine="0" shrinkToFit="0" readingOrder="0"/>
    </dxf>
    <dxf>
      <fill>
        <patternFill>
          <bgColor theme="2"/>
        </patternFill>
      </fill>
      <border>
        <left style="thin">
          <color theme="0" tint="-0.24994659260841701"/>
        </left>
        <right style="thin">
          <color theme="0" tint="-0.24994659260841701"/>
        </right>
        <top/>
        <bottom/>
        <vertical/>
        <horizontal/>
      </border>
    </dxf>
    <dxf>
      <fill>
        <patternFill patternType="solid">
          <bgColor theme="2"/>
        </patternFill>
      </fill>
    </dxf>
    <dxf>
      <font>
        <b/>
        <color theme="1"/>
      </font>
      <border>
        <bottom style="thin">
          <color theme="5"/>
        </bottom>
        <vertical/>
        <horizontal/>
      </border>
    </dxf>
    <dxf>
      <font>
        <color theme="1"/>
      </font>
      <border>
        <left style="thin">
          <color theme="5"/>
        </left>
        <right style="thin">
          <color theme="5"/>
        </right>
        <top style="thin">
          <color theme="5"/>
        </top>
        <bottom style="thin">
          <color theme="5"/>
        </bottom>
        <vertical/>
        <horizontal/>
      </border>
    </dxf>
    <dxf>
      <font>
        <b/>
        <color theme="1"/>
      </font>
      <border>
        <bottom style="thin">
          <color theme="5"/>
        </bottom>
        <vertical/>
        <horizontal/>
      </border>
    </dxf>
    <dxf>
      <font>
        <b/>
        <i val="0"/>
        <color theme="1"/>
      </font>
      <border diagonalUp="0" diagonalDown="0">
        <left style="thin">
          <color theme="0" tint="-0.24994659260841701"/>
        </left>
        <right style="thin">
          <color theme="0" tint="-0.24994659260841701"/>
        </right>
        <top style="thin">
          <color theme="0" tint="-0.24994659260841701"/>
        </top>
        <bottom style="thin">
          <color theme="0" tint="-0.24994659260841701"/>
        </bottom>
        <vertical/>
        <horizontal/>
      </border>
    </dxf>
  </dxfs>
  <tableStyles count="2" defaultTableStyle="TableStyleMedium2" defaultPivotStyle="PivotStyleLight16">
    <tableStyle name="SlicerStyleLight2 2" pivot="0" table="0" count="10" xr9:uid="{00000000-0011-0000-FFFF-FFFF00000000}">
      <tableStyleElement type="wholeTable" dxfId="19"/>
      <tableStyleElement type="headerRow" dxfId="18"/>
    </tableStyle>
    <tableStyle name="SlicerStyleLight2 2 2" pivot="0" table="0" count="10" xr9:uid="{00000000-0011-0000-FFFF-FFFF01000000}">
      <tableStyleElement type="wholeTable" dxfId="17"/>
      <tableStyleElement type="headerRow" dxfId="16"/>
    </tableStyle>
  </tableStyles>
  <colors>
    <mruColors>
      <color rgb="FFFCB2D9"/>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2" tint="-0.24994659260841701"/>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theme="0" tint="-0.24994659260841701"/>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5" tint="0.79998168889431442"/>
              <bgColor theme="5"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5" tint="0.59999389629810485"/>
              <bgColor theme="2" tint="-0.24994659260841701"/>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theme="0" tint="-4.9989318521683403E-2"/>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2 2">
        <x14:slicerStyle name="SlicerStyleLight2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2 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5" Type="http://schemas.openxmlformats.org/officeDocument/2006/relationships/pivotCacheDefinition" Target="pivotCache/pivotCacheDefinition1.xml"/><Relationship Id="rId15" Type="http://schemas.microsoft.com/office/2007/relationships/slicerCache" Target="slicerCaches/slicerCache1.xml"/><Relationship Id="rId10" Type="http://schemas.openxmlformats.org/officeDocument/2006/relationships/pivotCacheDefinition" Target="pivotCache/pivotCacheDefinition6.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(Recovered) 1 (1).xlsx]Pivots!PivotTable4</c:name>
    <c:fmtId val="28"/>
  </c:pivotSource>
  <c:chart>
    <c:autoTitleDeleted val="1"/>
    <c:pivotFmts>
      <c:pivotFmt>
        <c:idx val="0"/>
        <c:spPr>
          <a:solidFill>
            <a:schemeClr val="accent1"/>
          </a:solidFill>
          <a:ln>
            <a:noFill/>
          </a:ln>
          <a:effectLst/>
        </c:spPr>
        <c:marker>
          <c:symbol val="none"/>
        </c:marker>
      </c:pivotFmt>
      <c:pivotFmt>
        <c:idx val="1"/>
        <c:spPr>
          <a:solidFill>
            <a:schemeClr val="bg2">
              <a:lumMod val="50000"/>
            </a:schemeClr>
          </a:solidFill>
          <a:ln>
            <a:noFill/>
          </a:ln>
          <a:effectLst/>
        </c:spPr>
      </c:pivotFmt>
      <c:pivotFmt>
        <c:idx val="2"/>
        <c:spPr>
          <a:solidFill>
            <a:schemeClr val="bg2">
              <a:lumMod val="50000"/>
            </a:schemeClr>
          </a:solidFill>
          <a:ln>
            <a:noFill/>
          </a:ln>
          <a:effectLst/>
        </c:spPr>
        <c:marker>
          <c:symbol val="none"/>
        </c:marker>
      </c:pivotFmt>
      <c:pivotFmt>
        <c:idx val="3"/>
        <c:spPr>
          <a:solidFill>
            <a:schemeClr val="bg2">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Pivots!$G$13</c:f>
              <c:strCache>
                <c:ptCount val="1"/>
                <c:pt idx="0">
                  <c:v>Total</c:v>
                </c:pt>
              </c:strCache>
            </c:strRef>
          </c:tx>
          <c:spPr>
            <a:solidFill>
              <a:schemeClr val="bg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Pivots!$F$14:$F$21</c:f>
              <c:strCache>
                <c:ptCount val="7"/>
                <c:pt idx="0">
                  <c:v>Sunday</c:v>
                </c:pt>
                <c:pt idx="1">
                  <c:v>Monday</c:v>
                </c:pt>
                <c:pt idx="2">
                  <c:v>Tuesday</c:v>
                </c:pt>
                <c:pt idx="3">
                  <c:v>Wednesday</c:v>
                </c:pt>
                <c:pt idx="4">
                  <c:v>Thursday</c:v>
                </c:pt>
                <c:pt idx="5">
                  <c:v>Friday</c:v>
                </c:pt>
                <c:pt idx="6">
                  <c:v>Saturday</c:v>
                </c:pt>
              </c:strCache>
            </c:strRef>
          </c:cat>
          <c:val>
            <c:numRef>
              <c:f>Pivots!$G$14:$G$21</c:f>
              <c:numCache>
                <c:formatCode>#,##0</c:formatCode>
                <c:ptCount val="7"/>
                <c:pt idx="0">
                  <c:v>36</c:v>
                </c:pt>
                <c:pt idx="1">
                  <c:v>30</c:v>
                </c:pt>
                <c:pt idx="2">
                  <c:v>13</c:v>
                </c:pt>
                <c:pt idx="3">
                  <c:v>23</c:v>
                </c:pt>
                <c:pt idx="4">
                  <c:v>23</c:v>
                </c:pt>
                <c:pt idx="5">
                  <c:v>24</c:v>
                </c:pt>
                <c:pt idx="6">
                  <c:v>40</c:v>
                </c:pt>
              </c:numCache>
            </c:numRef>
          </c:val>
          <c:extLst>
            <c:ext xmlns:c16="http://schemas.microsoft.com/office/drawing/2014/chart" uri="{C3380CC4-5D6E-409C-BE32-E72D297353CC}">
              <c16:uniqueId val="{00000000-3A8D-45A6-84FC-3E639EDEE85A}"/>
            </c:ext>
          </c:extLst>
        </c:ser>
        <c:dLbls>
          <c:dLblPos val="outEnd"/>
          <c:showLegendKey val="0"/>
          <c:showVal val="1"/>
          <c:showCatName val="0"/>
          <c:showSerName val="0"/>
          <c:showPercent val="0"/>
          <c:showBubbleSize val="0"/>
        </c:dLbls>
        <c:gapWidth val="25"/>
        <c:axId val="1402622927"/>
        <c:axId val="1402623343"/>
      </c:barChart>
      <c:catAx>
        <c:axId val="1402622927"/>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2623343"/>
        <c:crosses val="autoZero"/>
        <c:auto val="1"/>
        <c:lblAlgn val="ctr"/>
        <c:lblOffset val="100"/>
        <c:noMultiLvlLbl val="0"/>
      </c:catAx>
      <c:valAx>
        <c:axId val="1402623343"/>
        <c:scaling>
          <c:orientation val="minMax"/>
        </c:scaling>
        <c:delete val="1"/>
        <c:axPos val="t"/>
        <c:numFmt formatCode="#,##0" sourceLinked="1"/>
        <c:majorTickMark val="none"/>
        <c:minorTickMark val="none"/>
        <c:tickLblPos val="nextTo"/>
        <c:crossAx val="140262292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(Recovered) 1 (1).xlsx]Pivots!PivotTable3</c:name>
    <c:fmtId val="11"/>
  </c:pivotSource>
  <c:chart>
    <c:title>
      <c:tx>
        <c:rich>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r>
              <a:rPr lang="en-IN" sz="1800" b="1">
                <a:solidFill>
                  <a:schemeClr val="tx1"/>
                </a:solidFill>
              </a:rPr>
              <a:t>Call</a:t>
            </a:r>
            <a:r>
              <a:rPr lang="en-IN" sz="1800" b="1" baseline="0">
                <a:solidFill>
                  <a:schemeClr val="tx1"/>
                </a:solidFill>
              </a:rPr>
              <a:t> Trend</a:t>
            </a:r>
          </a:p>
        </c:rich>
      </c:tx>
      <c:layout>
        <c:manualLayout>
          <c:xMode val="edge"/>
          <c:yMode val="edge"/>
          <c:x val="2.7447147017581705E-2"/>
          <c:y val="2.7777777777777776E-2"/>
        </c:manualLayout>
      </c:layout>
      <c:overlay val="0"/>
      <c:spPr>
        <a:noFill/>
        <a:ln>
          <a:noFill/>
        </a:ln>
        <a:effectLst/>
      </c:spPr>
      <c:txPr>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bg2"/>
            </a:solidFill>
            <a:ln w="25400">
              <a:solidFill>
                <a:schemeClr val="bg2">
                  <a:lumMod val="50000"/>
                  <a:alpha val="98000"/>
                </a:schemeClr>
              </a:solidFill>
            </a:ln>
            <a:effectLst/>
          </c:spPr>
        </c:marker>
      </c:pivotFmt>
      <c:pivotFmt>
        <c:idx val="1"/>
        <c:spPr>
          <a:gradFill flip="none" rotWithShape="1">
            <a:gsLst>
              <a:gs pos="0">
                <a:schemeClr val="accent2">
                  <a:lumMod val="40000"/>
                  <a:lumOff val="60000"/>
                </a:schemeClr>
              </a:gs>
              <a:gs pos="100000">
                <a:schemeClr val="bg2">
                  <a:lumMod val="50000"/>
                </a:schemeClr>
              </a:gs>
            </a:gsLst>
            <a:lin ang="16200000" scaled="1"/>
            <a:tileRect/>
          </a:gradFill>
          <a:ln>
            <a:noFill/>
          </a:ln>
          <a:effectLst/>
        </c:spPr>
        <c:marker>
          <c:symbol val="none"/>
        </c:marker>
      </c:pivotFmt>
      <c:pivotFmt>
        <c:idx val="2"/>
        <c:spPr>
          <a:solidFill>
            <a:schemeClr val="accent1"/>
          </a:solidFill>
          <a:ln w="28575" cap="rnd">
            <a:solidFill>
              <a:schemeClr val="bg2">
                <a:lumMod val="50000"/>
                <a:alpha val="96000"/>
              </a:schemeClr>
            </a:solidFill>
            <a:round/>
          </a:ln>
          <a:effectLst/>
        </c:spPr>
        <c:marker>
          <c:symbol val="circle"/>
          <c:size val="5"/>
          <c:spPr>
            <a:solidFill>
              <a:schemeClr val="bg2"/>
            </a:solidFill>
            <a:ln w="25400">
              <a:solidFill>
                <a:schemeClr val="bg2">
                  <a:lumMod val="50000"/>
                  <a:alpha val="98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2">
                  <a:lumMod val="40000"/>
                  <a:lumOff val="60000"/>
                </a:schemeClr>
              </a:gs>
              <a:gs pos="100000">
                <a:schemeClr val="bg2">
                  <a:lumMod val="50000"/>
                </a:schemeClr>
              </a:gs>
            </a:gsLst>
            <a:lin ang="16200000" scaled="1"/>
            <a:tileRect/>
          </a:gra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2">
                  <a:lumMod val="40000"/>
                  <a:lumOff val="60000"/>
                </a:schemeClr>
              </a:gs>
              <a:gs pos="100000">
                <a:schemeClr val="bg2">
                  <a:lumMod val="50000"/>
                </a:schemeClr>
              </a:gs>
            </a:gsLst>
            <a:lin ang="16200000" scaled="1"/>
            <a:tileRect/>
          </a:gradFill>
          <a:ln>
            <a:noFill/>
          </a:ln>
          <a:effectLst/>
        </c:spPr>
        <c:marker>
          <c:symbol val="none"/>
        </c:marker>
      </c:pivotFmt>
      <c:pivotFmt>
        <c:idx val="5"/>
        <c:spPr>
          <a:solidFill>
            <a:schemeClr val="accent1"/>
          </a:solidFill>
          <a:ln w="28575" cap="rnd">
            <a:solidFill>
              <a:schemeClr val="bg2">
                <a:lumMod val="50000"/>
                <a:alpha val="96000"/>
              </a:schemeClr>
            </a:solidFill>
            <a:round/>
          </a:ln>
          <a:effectLst/>
        </c:spPr>
        <c:marker>
          <c:symbol val="circle"/>
          <c:size val="5"/>
          <c:spPr>
            <a:solidFill>
              <a:schemeClr val="bg2"/>
            </a:solidFill>
            <a:ln w="25400">
              <a:solidFill>
                <a:schemeClr val="bg2">
                  <a:lumMod val="50000"/>
                  <a:alpha val="98000"/>
                </a:schemeClr>
              </a:solidFill>
            </a:ln>
            <a:effectLst/>
          </c:spPr>
        </c:marker>
      </c:pivotFmt>
      <c:pivotFmt>
        <c:idx val="6"/>
        <c:spPr>
          <a:gradFill flip="none" rotWithShape="1">
            <a:gsLst>
              <a:gs pos="0">
                <a:schemeClr val="accent2">
                  <a:lumMod val="40000"/>
                  <a:lumOff val="60000"/>
                </a:schemeClr>
              </a:gs>
              <a:gs pos="100000">
                <a:schemeClr val="bg2">
                  <a:lumMod val="50000"/>
                </a:schemeClr>
              </a:gs>
            </a:gsLst>
            <a:lin ang="162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bg2">
                <a:lumMod val="50000"/>
                <a:alpha val="96000"/>
              </a:schemeClr>
            </a:solidFill>
            <a:round/>
          </a:ln>
          <a:effectLst/>
        </c:spPr>
        <c:marker>
          <c:symbol val="circle"/>
          <c:size val="5"/>
          <c:spPr>
            <a:solidFill>
              <a:schemeClr val="bg2"/>
            </a:solidFill>
            <a:ln w="25400">
              <a:solidFill>
                <a:schemeClr val="bg2">
                  <a:lumMod val="50000"/>
                  <a:alpha val="98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1"/>
          <c:order val="1"/>
          <c:tx>
            <c:strRef>
              <c:f>Pivots!$C$13</c:f>
              <c:strCache>
                <c:ptCount val="1"/>
                <c:pt idx="0">
                  <c:v>Call Counts2</c:v>
                </c:pt>
              </c:strCache>
            </c:strRef>
          </c:tx>
          <c:spPr>
            <a:gradFill flip="none" rotWithShape="1">
              <a:gsLst>
                <a:gs pos="0">
                  <a:schemeClr val="accent2">
                    <a:lumMod val="40000"/>
                    <a:lumOff val="60000"/>
                  </a:schemeClr>
                </a:gs>
                <a:gs pos="100000">
                  <a:schemeClr val="bg2">
                    <a:lumMod val="50000"/>
                  </a:schemeClr>
                </a:gs>
              </a:gsLst>
              <a:lin ang="16200000" scaled="1"/>
              <a:tileRect/>
            </a:gradFill>
            <a:ln>
              <a:noFill/>
            </a:ln>
            <a:effectLst/>
          </c:spPr>
          <c:cat>
            <c:strRef>
              <c:f>Pivots!$A$14:$A$26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Pivots!$C$14:$C$26</c:f>
              <c:numCache>
                <c:formatCode>#,##0</c:formatCode>
                <c:ptCount val="12"/>
                <c:pt idx="0">
                  <c:v>16</c:v>
                </c:pt>
                <c:pt idx="1">
                  <c:v>14</c:v>
                </c:pt>
                <c:pt idx="2">
                  <c:v>26</c:v>
                </c:pt>
                <c:pt idx="3">
                  <c:v>29</c:v>
                </c:pt>
                <c:pt idx="4">
                  <c:v>17</c:v>
                </c:pt>
                <c:pt idx="5">
                  <c:v>15</c:v>
                </c:pt>
                <c:pt idx="6">
                  <c:v>15</c:v>
                </c:pt>
                <c:pt idx="7">
                  <c:v>7</c:v>
                </c:pt>
                <c:pt idx="8">
                  <c:v>11</c:v>
                </c:pt>
                <c:pt idx="9">
                  <c:v>24</c:v>
                </c:pt>
                <c:pt idx="10">
                  <c:v>9</c:v>
                </c:pt>
                <c:pt idx="11">
                  <c:v>6</c:v>
                </c:pt>
              </c:numCache>
            </c:numRef>
          </c:val>
          <c:extLst>
            <c:ext xmlns:c16="http://schemas.microsoft.com/office/drawing/2014/chart" uri="{C3380CC4-5D6E-409C-BE32-E72D297353CC}">
              <c16:uniqueId val="{00000000-BBD8-4734-AABB-06303B0A3CF1}"/>
            </c:ext>
          </c:extLst>
        </c:ser>
        <c:dLbls>
          <c:showLegendKey val="0"/>
          <c:showVal val="0"/>
          <c:showCatName val="0"/>
          <c:showSerName val="0"/>
          <c:showPercent val="0"/>
          <c:showBubbleSize val="0"/>
        </c:dLbls>
        <c:axId val="1390422495"/>
        <c:axId val="1390411679"/>
      </c:areaChart>
      <c:lineChart>
        <c:grouping val="standard"/>
        <c:varyColors val="0"/>
        <c:ser>
          <c:idx val="0"/>
          <c:order val="0"/>
          <c:tx>
            <c:strRef>
              <c:f>Pivots!$B$13</c:f>
              <c:strCache>
                <c:ptCount val="1"/>
                <c:pt idx="0">
                  <c:v>Call Counts</c:v>
                </c:pt>
              </c:strCache>
            </c:strRef>
          </c:tx>
          <c:spPr>
            <a:ln w="28575" cap="rnd">
              <a:solidFill>
                <a:schemeClr val="bg2">
                  <a:lumMod val="50000"/>
                  <a:alpha val="96000"/>
                </a:schemeClr>
              </a:solidFill>
              <a:round/>
            </a:ln>
            <a:effectLst/>
          </c:spPr>
          <c:marker>
            <c:symbol val="circle"/>
            <c:size val="5"/>
            <c:spPr>
              <a:solidFill>
                <a:schemeClr val="bg2"/>
              </a:solidFill>
              <a:ln w="25400">
                <a:solidFill>
                  <a:schemeClr val="bg2">
                    <a:lumMod val="50000"/>
                    <a:alpha val="98000"/>
                  </a:schemeClr>
                </a:solidFill>
              </a:ln>
              <a:effectLst/>
            </c:spPr>
          </c:marker>
          <c:cat>
            <c:strRef>
              <c:f>Pivots!$A$14:$A$26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Pivots!$B$14:$B$26</c:f>
              <c:numCache>
                <c:formatCode>#,##0</c:formatCode>
                <c:ptCount val="12"/>
                <c:pt idx="0">
                  <c:v>16</c:v>
                </c:pt>
                <c:pt idx="1">
                  <c:v>14</c:v>
                </c:pt>
                <c:pt idx="2">
                  <c:v>26</c:v>
                </c:pt>
                <c:pt idx="3">
                  <c:v>29</c:v>
                </c:pt>
                <c:pt idx="4">
                  <c:v>17</c:v>
                </c:pt>
                <c:pt idx="5">
                  <c:v>15</c:v>
                </c:pt>
                <c:pt idx="6">
                  <c:v>15</c:v>
                </c:pt>
                <c:pt idx="7">
                  <c:v>7</c:v>
                </c:pt>
                <c:pt idx="8">
                  <c:v>11</c:v>
                </c:pt>
                <c:pt idx="9">
                  <c:v>24</c:v>
                </c:pt>
                <c:pt idx="10">
                  <c:v>9</c:v>
                </c:pt>
                <c:pt idx="11">
                  <c:v>6</c:v>
                </c:pt>
              </c:numCache>
            </c:numRef>
          </c:val>
          <c:smooth val="0"/>
          <c:extLst>
            <c:ext xmlns:c16="http://schemas.microsoft.com/office/drawing/2014/chart" uri="{C3380CC4-5D6E-409C-BE32-E72D297353CC}">
              <c16:uniqueId val="{00000001-BBD8-4734-AABB-06303B0A3CF1}"/>
            </c:ext>
          </c:extLst>
        </c:ser>
        <c:dLbls>
          <c:showLegendKey val="0"/>
          <c:showVal val="0"/>
          <c:showCatName val="0"/>
          <c:showSerName val="0"/>
          <c:showPercent val="0"/>
          <c:showBubbleSize val="0"/>
        </c:dLbls>
        <c:marker val="1"/>
        <c:smooth val="0"/>
        <c:axId val="1390422495"/>
        <c:axId val="1390411679"/>
      </c:lineChart>
      <c:catAx>
        <c:axId val="13904224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0411679"/>
        <c:crosses val="autoZero"/>
        <c:auto val="1"/>
        <c:lblAlgn val="ctr"/>
        <c:lblOffset val="100"/>
        <c:noMultiLvlLbl val="0"/>
      </c:catAx>
      <c:valAx>
        <c:axId val="139041167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042249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IN" sz="1800" b="1">
                <a:solidFill>
                  <a:schemeClr val="tx1"/>
                </a:solidFill>
              </a:rPr>
              <a:t>Calls</a:t>
            </a:r>
            <a:endParaRPr lang="en-IN" b="1">
              <a:solidFill>
                <a:schemeClr val="tx1"/>
              </a:solidFill>
            </a:endParaRPr>
          </a:p>
        </c:rich>
      </c:tx>
      <c:layout>
        <c:manualLayout>
          <c:xMode val="edge"/>
          <c:yMode val="edge"/>
          <c:x val="3.419210642903369E-2"/>
          <c:y val="1.21107282934267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IN"/>
        </a:p>
      </c:txPr>
    </c:title>
    <c:autoTitleDeleted val="0"/>
    <c:plotArea>
      <c:layout/>
      <c:barChart>
        <c:barDir val="bar"/>
        <c:grouping val="clustered"/>
        <c:varyColors val="0"/>
        <c:ser>
          <c:idx val="0"/>
          <c:order val="0"/>
          <c:spPr>
            <a:solidFill>
              <a:schemeClr val="bg1">
                <a:lumMod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Pivots!$F$31:$F$35</c:f>
              <c:strCache>
                <c:ptCount val="5"/>
                <c:pt idx="0">
                  <c:v>R01</c:v>
                </c:pt>
                <c:pt idx="1">
                  <c:v>R02</c:v>
                </c:pt>
                <c:pt idx="2">
                  <c:v>R03</c:v>
                </c:pt>
                <c:pt idx="3">
                  <c:v>R04</c:v>
                </c:pt>
                <c:pt idx="4">
                  <c:v>R05</c:v>
                </c:pt>
              </c:strCache>
            </c:strRef>
          </c:cat>
          <c:val>
            <c:numRef>
              <c:f>Pivots!$G$31:$G$35</c:f>
              <c:numCache>
                <c:formatCode>General</c:formatCode>
                <c:ptCount val="5"/>
                <c:pt idx="0">
                  <c:v>189</c:v>
                </c:pt>
                <c:pt idx="1">
                  <c:v>218</c:v>
                </c:pt>
                <c:pt idx="2">
                  <c:v>207</c:v>
                </c:pt>
                <c:pt idx="3">
                  <c:v>186</c:v>
                </c:pt>
                <c:pt idx="4">
                  <c:v>200</c:v>
                </c:pt>
              </c:numCache>
            </c:numRef>
          </c:val>
          <c:extLst>
            <c:ext xmlns:c16="http://schemas.microsoft.com/office/drawing/2014/chart" uri="{C3380CC4-5D6E-409C-BE32-E72D297353CC}">
              <c16:uniqueId val="{00000000-6EEA-4B2E-9C47-454DD368DB86}"/>
            </c:ext>
          </c:extLst>
        </c:ser>
        <c:ser>
          <c:idx val="1"/>
          <c:order val="1"/>
          <c:spPr>
            <a:solidFill>
              <a:schemeClr val="bg2">
                <a:lumMod val="75000"/>
              </a:schemeClr>
            </a:solidFill>
            <a:ln>
              <a:noFill/>
            </a:ln>
            <a:effectLst/>
          </c:spPr>
          <c:invertIfNegative val="0"/>
          <c:val>
            <c:numRef>
              <c:f>Pivots!$I$31:$I$35</c:f>
              <c:numCache>
                <c:formatCode>General</c:formatCode>
                <c:ptCount val="5"/>
                <c:pt idx="0">
                  <c:v>189</c:v>
                </c:pt>
                <c:pt idx="1">
                  <c:v>#N/A</c:v>
                </c:pt>
                <c:pt idx="2">
                  <c:v>#N/A</c:v>
                </c:pt>
                <c:pt idx="3">
                  <c:v>#N/A</c:v>
                </c:pt>
                <c:pt idx="4">
                  <c:v>#N/A</c:v>
                </c:pt>
              </c:numCache>
            </c:numRef>
          </c:val>
          <c:extLst>
            <c:ext xmlns:c16="http://schemas.microsoft.com/office/drawing/2014/chart" uri="{C3380CC4-5D6E-409C-BE32-E72D297353CC}">
              <c16:uniqueId val="{00000001-6EEA-4B2E-9C47-454DD368DB86}"/>
            </c:ext>
          </c:extLst>
        </c:ser>
        <c:dLbls>
          <c:showLegendKey val="0"/>
          <c:showVal val="0"/>
          <c:showCatName val="0"/>
          <c:showSerName val="0"/>
          <c:showPercent val="0"/>
          <c:showBubbleSize val="0"/>
        </c:dLbls>
        <c:gapWidth val="25"/>
        <c:overlap val="100"/>
        <c:axId val="1228258639"/>
        <c:axId val="1228276527"/>
      </c:barChart>
      <c:catAx>
        <c:axId val="1228258639"/>
        <c:scaling>
          <c:orientation val="maxMin"/>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8276527"/>
        <c:crosses val="autoZero"/>
        <c:auto val="1"/>
        <c:lblAlgn val="ctr"/>
        <c:lblOffset val="100"/>
        <c:noMultiLvlLbl val="0"/>
      </c:catAx>
      <c:valAx>
        <c:axId val="1228276527"/>
        <c:scaling>
          <c:orientation val="minMax"/>
          <c:min val="0"/>
        </c:scaling>
        <c:delete val="1"/>
        <c:axPos val="t"/>
        <c:numFmt formatCode="General" sourceLinked="1"/>
        <c:majorTickMark val="out"/>
        <c:minorTickMark val="none"/>
        <c:tickLblPos val="nextTo"/>
        <c:crossAx val="1228258639"/>
        <c:crosses val="autoZero"/>
        <c:crossBetween val="between"/>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800" b="1">
                <a:solidFill>
                  <a:schemeClr val="tx1"/>
                </a:solidFill>
              </a:rPr>
              <a:t>Amount</a:t>
            </a:r>
            <a:endParaRPr lang="en-IN" b="1">
              <a:solidFill>
                <a:schemeClr val="tx1"/>
              </a:solidFill>
            </a:endParaRPr>
          </a:p>
        </c:rich>
      </c:tx>
      <c:layout>
        <c:manualLayout>
          <c:xMode val="edge"/>
          <c:yMode val="edge"/>
          <c:x val="2.4451241637550115E-2"/>
          <c:y val="1.21107282934267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IN"/>
        </a:p>
      </c:txPr>
    </c:title>
    <c:autoTitleDeleted val="0"/>
    <c:plotArea>
      <c:layout/>
      <c:barChart>
        <c:barDir val="bar"/>
        <c:grouping val="clustered"/>
        <c:varyColors val="0"/>
        <c:ser>
          <c:idx val="0"/>
          <c:order val="0"/>
          <c:spPr>
            <a:solidFill>
              <a:schemeClr val="bg1">
                <a:lumMod val="9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Pivots!$F$31:$F$35</c:f>
              <c:strCache>
                <c:ptCount val="5"/>
                <c:pt idx="0">
                  <c:v>R01</c:v>
                </c:pt>
                <c:pt idx="1">
                  <c:v>R02</c:v>
                </c:pt>
                <c:pt idx="2">
                  <c:v>R03</c:v>
                </c:pt>
                <c:pt idx="3">
                  <c:v>R04</c:v>
                </c:pt>
                <c:pt idx="4">
                  <c:v>R05</c:v>
                </c:pt>
              </c:strCache>
            </c:strRef>
          </c:cat>
          <c:val>
            <c:numRef>
              <c:f>Pivots!$H$31:$H$35</c:f>
              <c:numCache>
                <c:formatCode>"₹"\ #,##0.0,\K</c:formatCode>
                <c:ptCount val="5"/>
                <c:pt idx="0">
                  <c:v>18415</c:v>
                </c:pt>
                <c:pt idx="1">
                  <c:v>20581</c:v>
                </c:pt>
                <c:pt idx="2">
                  <c:v>20872</c:v>
                </c:pt>
                <c:pt idx="3">
                  <c:v>16651</c:v>
                </c:pt>
                <c:pt idx="4">
                  <c:v>20104</c:v>
                </c:pt>
              </c:numCache>
            </c:numRef>
          </c:val>
          <c:extLst>
            <c:ext xmlns:c16="http://schemas.microsoft.com/office/drawing/2014/chart" uri="{C3380CC4-5D6E-409C-BE32-E72D297353CC}">
              <c16:uniqueId val="{00000000-C09F-4A94-9229-B72F88CDB556}"/>
            </c:ext>
          </c:extLst>
        </c:ser>
        <c:ser>
          <c:idx val="1"/>
          <c:order val="1"/>
          <c:spPr>
            <a:solidFill>
              <a:schemeClr val="bg2">
                <a:lumMod val="75000"/>
              </a:schemeClr>
            </a:solidFill>
            <a:ln>
              <a:noFill/>
            </a:ln>
            <a:effectLst/>
          </c:spPr>
          <c:invertIfNegative val="0"/>
          <c:val>
            <c:numRef>
              <c:f>Pivots!$J$31:$J$35</c:f>
              <c:numCache>
                <c:formatCode>General</c:formatCode>
                <c:ptCount val="5"/>
                <c:pt idx="0">
                  <c:v>18415</c:v>
                </c:pt>
                <c:pt idx="1">
                  <c:v>#N/A</c:v>
                </c:pt>
                <c:pt idx="2">
                  <c:v>#N/A</c:v>
                </c:pt>
                <c:pt idx="3" formatCode="&quot;₹&quot;\ #,##0.0,\K">
                  <c:v>#N/A</c:v>
                </c:pt>
                <c:pt idx="4">
                  <c:v>#N/A</c:v>
                </c:pt>
              </c:numCache>
            </c:numRef>
          </c:val>
          <c:extLst>
            <c:ext xmlns:c16="http://schemas.microsoft.com/office/drawing/2014/chart" uri="{C3380CC4-5D6E-409C-BE32-E72D297353CC}">
              <c16:uniqueId val="{00000001-C09F-4A94-9229-B72F88CDB556}"/>
            </c:ext>
          </c:extLst>
        </c:ser>
        <c:dLbls>
          <c:showLegendKey val="0"/>
          <c:showVal val="0"/>
          <c:showCatName val="0"/>
          <c:showSerName val="0"/>
          <c:showPercent val="0"/>
          <c:showBubbleSize val="0"/>
        </c:dLbls>
        <c:gapWidth val="25"/>
        <c:overlap val="100"/>
        <c:axId val="1228258639"/>
        <c:axId val="1228276527"/>
      </c:barChart>
      <c:catAx>
        <c:axId val="1228258639"/>
        <c:scaling>
          <c:orientation val="maxMin"/>
        </c:scaling>
        <c:delete val="1"/>
        <c:axPos val="l"/>
        <c:numFmt formatCode="General" sourceLinked="1"/>
        <c:majorTickMark val="out"/>
        <c:minorTickMark val="none"/>
        <c:tickLblPos val="nextTo"/>
        <c:crossAx val="1228276527"/>
        <c:crosses val="autoZero"/>
        <c:auto val="1"/>
        <c:lblAlgn val="ctr"/>
        <c:lblOffset val="100"/>
        <c:noMultiLvlLbl val="0"/>
      </c:catAx>
      <c:valAx>
        <c:axId val="1228276527"/>
        <c:scaling>
          <c:orientation val="minMax"/>
          <c:min val="0"/>
        </c:scaling>
        <c:delete val="1"/>
        <c:axPos val="t"/>
        <c:numFmt formatCode="&quot;₹&quot;\ #,##0.0,\K" sourceLinked="1"/>
        <c:majorTickMark val="out"/>
        <c:minorTickMark val="none"/>
        <c:tickLblPos val="nextTo"/>
        <c:crossAx val="1228258639"/>
        <c:crosses val="autoZero"/>
        <c:crossBetween val="between"/>
      </c:valAx>
      <c:spPr>
        <a:noFill/>
        <a:ln>
          <a:noFill/>
        </a:ln>
        <a:effectLst/>
      </c:spPr>
    </c:plotArea>
    <c:plotVisOnly val="1"/>
    <c:dispBlanksAs val="gap"/>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(Recovered) 1 (1).xlsx]Pivots!PivotTable7</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800" b="1">
                <a:solidFill>
                  <a:schemeClr val="accent4">
                    <a:lumMod val="75000"/>
                  </a:schemeClr>
                </a:solidFill>
              </a:rPr>
              <a:t>Female</a:t>
            </a:r>
            <a:r>
              <a:rPr lang="en-IN" sz="1800" b="1"/>
              <a:t> </a:t>
            </a:r>
            <a:r>
              <a:rPr lang="en-IN" sz="1800" b="1">
                <a:solidFill>
                  <a:sysClr val="windowText" lastClr="000000"/>
                </a:solidFill>
              </a:rPr>
              <a:t>vs</a:t>
            </a:r>
            <a:r>
              <a:rPr lang="en-IN" sz="1800" b="1"/>
              <a:t> </a:t>
            </a:r>
            <a:r>
              <a:rPr lang="en-IN" sz="1800" b="1">
                <a:solidFill>
                  <a:schemeClr val="bg2">
                    <a:lumMod val="75000"/>
                  </a:schemeClr>
                </a:solidFill>
              </a:rPr>
              <a:t>Male</a:t>
            </a:r>
            <a:r>
              <a:rPr lang="en-IN" sz="1800" b="1"/>
              <a:t> </a:t>
            </a:r>
            <a:r>
              <a:rPr lang="en-IN" sz="1800" b="1">
                <a:solidFill>
                  <a:sysClr val="windowText" lastClr="000000"/>
                </a:solidFill>
              </a:rPr>
              <a:t>Callers</a:t>
            </a:r>
          </a:p>
        </c:rich>
      </c:tx>
      <c:overlay val="0"/>
      <c:spPr>
        <a:solidFill>
          <a:schemeClr val="bg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Pivots!$B$54:$B$55</c:f>
              <c:strCache>
                <c:ptCount val="1"/>
                <c:pt idx="0">
                  <c:v>Female</c:v>
                </c:pt>
              </c:strCache>
            </c:strRef>
          </c:tx>
          <c:spPr>
            <a:solidFill>
              <a:schemeClr val="accent4">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Pivots!$A$56:$A$59</c:f>
              <c:strCache>
                <c:ptCount val="3"/>
                <c:pt idx="0">
                  <c:v>Cincinnati</c:v>
                </c:pt>
                <c:pt idx="1">
                  <c:v>Cleveland</c:v>
                </c:pt>
                <c:pt idx="2">
                  <c:v>Columbus</c:v>
                </c:pt>
              </c:strCache>
            </c:strRef>
          </c:cat>
          <c:val>
            <c:numRef>
              <c:f>Pivots!$B$56:$B$59</c:f>
              <c:numCache>
                <c:formatCode>#,##0</c:formatCode>
                <c:ptCount val="3"/>
                <c:pt idx="0">
                  <c:v>144</c:v>
                </c:pt>
                <c:pt idx="1">
                  <c:v>326</c:v>
                </c:pt>
                <c:pt idx="2">
                  <c:v>129</c:v>
                </c:pt>
              </c:numCache>
            </c:numRef>
          </c:val>
          <c:extLst>
            <c:ext xmlns:c16="http://schemas.microsoft.com/office/drawing/2014/chart" uri="{C3380CC4-5D6E-409C-BE32-E72D297353CC}">
              <c16:uniqueId val="{00000000-2E0F-46B5-9BA8-9539E04FF6CD}"/>
            </c:ext>
          </c:extLst>
        </c:ser>
        <c:ser>
          <c:idx val="1"/>
          <c:order val="1"/>
          <c:tx>
            <c:strRef>
              <c:f>Pivots!$C$54:$C$55</c:f>
              <c:strCache>
                <c:ptCount val="1"/>
                <c:pt idx="0">
                  <c:v>Male</c:v>
                </c:pt>
              </c:strCache>
            </c:strRef>
          </c:tx>
          <c:spPr>
            <a:solidFill>
              <a:schemeClr val="bg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Pivots!$A$56:$A$59</c:f>
              <c:strCache>
                <c:ptCount val="3"/>
                <c:pt idx="0">
                  <c:v>Cincinnati</c:v>
                </c:pt>
                <c:pt idx="1">
                  <c:v>Cleveland</c:v>
                </c:pt>
                <c:pt idx="2">
                  <c:v>Columbus</c:v>
                </c:pt>
              </c:strCache>
            </c:strRef>
          </c:cat>
          <c:val>
            <c:numRef>
              <c:f>Pivots!$C$56:$C$59</c:f>
              <c:numCache>
                <c:formatCode>#,##0</c:formatCode>
                <c:ptCount val="3"/>
                <c:pt idx="0">
                  <c:v>132</c:v>
                </c:pt>
                <c:pt idx="1">
                  <c:v>63</c:v>
                </c:pt>
                <c:pt idx="2">
                  <c:v>206</c:v>
                </c:pt>
              </c:numCache>
            </c:numRef>
          </c:val>
          <c:extLst>
            <c:ext xmlns:c16="http://schemas.microsoft.com/office/drawing/2014/chart" uri="{C3380CC4-5D6E-409C-BE32-E72D297353CC}">
              <c16:uniqueId val="{00000001-2E0F-46B5-9BA8-9539E04FF6CD}"/>
            </c:ext>
          </c:extLst>
        </c:ser>
        <c:dLbls>
          <c:dLblPos val="ctr"/>
          <c:showLegendKey val="0"/>
          <c:showVal val="1"/>
          <c:showCatName val="0"/>
          <c:showSerName val="0"/>
          <c:showPercent val="0"/>
          <c:showBubbleSize val="0"/>
        </c:dLbls>
        <c:gapWidth val="25"/>
        <c:overlap val="100"/>
        <c:axId val="1861282991"/>
        <c:axId val="1861283407"/>
      </c:barChart>
      <c:catAx>
        <c:axId val="186128299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861283407"/>
        <c:crosses val="autoZero"/>
        <c:auto val="1"/>
        <c:lblAlgn val="ctr"/>
        <c:lblOffset val="100"/>
        <c:noMultiLvlLbl val="0"/>
      </c:catAx>
      <c:valAx>
        <c:axId val="1861283407"/>
        <c:scaling>
          <c:orientation val="minMax"/>
        </c:scaling>
        <c:delete val="1"/>
        <c:axPos val="l"/>
        <c:numFmt formatCode="0%" sourceLinked="1"/>
        <c:majorTickMark val="none"/>
        <c:minorTickMark val="none"/>
        <c:tickLblPos val="nextTo"/>
        <c:crossAx val="18612829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(Recovered) 1 (1).xlsx]Pivots!PivotTable8</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ysClr val="windowText" lastClr="000000"/>
                </a:solidFill>
              </a:rPr>
              <a:t>Rating</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bg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Pivots!$B$62</c:f>
              <c:strCache>
                <c:ptCount val="1"/>
                <c:pt idx="0">
                  <c:v>Total</c:v>
                </c:pt>
              </c:strCache>
            </c:strRef>
          </c:tx>
          <c:spPr>
            <a:solidFill>
              <a:schemeClr val="bg2">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Pivots!$A$63:$A$68</c:f>
              <c:strCache>
                <c:ptCount val="5"/>
                <c:pt idx="0">
                  <c:v>1</c:v>
                </c:pt>
                <c:pt idx="1">
                  <c:v>2</c:v>
                </c:pt>
                <c:pt idx="2">
                  <c:v>3</c:v>
                </c:pt>
                <c:pt idx="3">
                  <c:v>4</c:v>
                </c:pt>
                <c:pt idx="4">
                  <c:v>5</c:v>
                </c:pt>
              </c:strCache>
            </c:strRef>
          </c:cat>
          <c:val>
            <c:numRef>
              <c:f>Pivots!$B$63:$B$68</c:f>
              <c:numCache>
                <c:formatCode>#,##0</c:formatCode>
                <c:ptCount val="5"/>
                <c:pt idx="0">
                  <c:v>1</c:v>
                </c:pt>
                <c:pt idx="1">
                  <c:v>9</c:v>
                </c:pt>
                <c:pt idx="2">
                  <c:v>31</c:v>
                </c:pt>
                <c:pt idx="3">
                  <c:v>88</c:v>
                </c:pt>
                <c:pt idx="4">
                  <c:v>60</c:v>
                </c:pt>
              </c:numCache>
            </c:numRef>
          </c:val>
          <c:extLst>
            <c:ext xmlns:c16="http://schemas.microsoft.com/office/drawing/2014/chart" uri="{C3380CC4-5D6E-409C-BE32-E72D297353CC}">
              <c16:uniqueId val="{00000000-537A-4887-BC83-1F023D0E2B9E}"/>
            </c:ext>
          </c:extLst>
        </c:ser>
        <c:dLbls>
          <c:dLblPos val="outEnd"/>
          <c:showLegendKey val="0"/>
          <c:showVal val="1"/>
          <c:showCatName val="0"/>
          <c:showSerName val="0"/>
          <c:showPercent val="0"/>
          <c:showBubbleSize val="0"/>
        </c:dLbls>
        <c:gapWidth val="10"/>
        <c:overlap val="-27"/>
        <c:axId val="1863109919"/>
        <c:axId val="1863121567"/>
      </c:barChart>
      <c:catAx>
        <c:axId val="186310991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3121567"/>
        <c:crosses val="autoZero"/>
        <c:auto val="1"/>
        <c:lblAlgn val="ctr"/>
        <c:lblOffset val="100"/>
        <c:noMultiLvlLbl val="0"/>
      </c:catAx>
      <c:valAx>
        <c:axId val="1863121567"/>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310991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image" Target="../media/image13.xlsrvcdf"/><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svg"/><Relationship Id="rId17" Type="http://schemas.openxmlformats.org/officeDocument/2006/relationships/image" Target="../media/image17.xlsrvcdf"/><Relationship Id="rId2" Type="http://schemas.openxmlformats.org/officeDocument/2006/relationships/image" Target="../media/image2.svg"/><Relationship Id="rId16" Type="http://schemas.openxmlformats.org/officeDocument/2006/relationships/image" Target="../media/image16.xlsrvcdf"/><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xlsrvcdf"/><Relationship Id="rId10" Type="http://schemas.openxmlformats.org/officeDocument/2006/relationships/image" Target="../media/image10.svg"/><Relationship Id="rId4" Type="http://schemas.openxmlformats.org/officeDocument/2006/relationships/image" Target="../media/image4.svg"/><Relationship Id="rId9" Type="http://schemas.openxmlformats.org/officeDocument/2006/relationships/image" Target="../media/image9.png"/><Relationship Id="rId14" Type="http://schemas.openxmlformats.org/officeDocument/2006/relationships/image" Target="../media/image14.xlsrvcdf"/></Relationships>
</file>

<file path=xl/drawings/drawing1.xml><?xml version="1.0" encoding="utf-8"?>
<xdr:wsDr xmlns:xdr="http://schemas.openxmlformats.org/drawingml/2006/spreadsheetDrawing" xmlns:a="http://schemas.openxmlformats.org/drawingml/2006/main">
  <xdr:twoCellAnchor editAs="oneCell">
    <xdr:from>
      <xdr:col>8</xdr:col>
      <xdr:colOff>243840</xdr:colOff>
      <xdr:row>5</xdr:row>
      <xdr:rowOff>16330</xdr:rowOff>
    </xdr:from>
    <xdr:to>
      <xdr:col>10</xdr:col>
      <xdr:colOff>540299</xdr:colOff>
      <xdr:row>12</xdr:row>
      <xdr:rowOff>38917</xdr:rowOff>
    </xdr:to>
    <mc:AlternateContent xmlns:mc="http://schemas.openxmlformats.org/markup-compatibility/2006" xmlns:a14="http://schemas.microsoft.com/office/drawing/2010/main">
      <mc:Choice Requires="a14">
        <xdr:graphicFrame macro="">
          <xdr:nvGraphicFramePr>
            <xdr:cNvPr id="2" name="Representative">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microsoft.com/office/drawing/2010/slicer">
              <sle:slicer xmlns:sle="http://schemas.microsoft.com/office/drawing/2010/slicer" name="Representative"/>
            </a:graphicData>
          </a:graphic>
        </xdr:graphicFrame>
      </mc:Choice>
      <mc:Fallback xmlns="">
        <xdr:sp macro="" textlink="">
          <xdr:nvSpPr>
            <xdr:cNvPr id="0" name=""/>
            <xdr:cNvSpPr>
              <a:spLocks noTextEdit="1"/>
            </xdr:cNvSpPr>
          </xdr:nvSpPr>
          <xdr:spPr>
            <a:xfrm>
              <a:off x="3166334" y="6943806"/>
              <a:ext cx="1822140" cy="169170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236220</xdr:colOff>
      <xdr:row>2</xdr:row>
      <xdr:rowOff>40004</xdr:rowOff>
    </xdr:from>
    <xdr:to>
      <xdr:col>5</xdr:col>
      <xdr:colOff>0</xdr:colOff>
      <xdr:row>6</xdr:row>
      <xdr:rowOff>152399</xdr:rowOff>
    </xdr:to>
    <xdr:sp macro="" textlink="Pivots!A4">
      <xdr:nvSpPr>
        <xdr:cNvPr id="2" name="Rectangle 1">
          <a:extLst>
            <a:ext uri="{FF2B5EF4-FFF2-40B4-BE49-F238E27FC236}">
              <a16:creationId xmlns:a16="http://schemas.microsoft.com/office/drawing/2014/main" id="{00000000-0008-0000-0100-000002000000}"/>
            </a:ext>
          </a:extLst>
        </xdr:cNvPr>
        <xdr:cNvSpPr/>
      </xdr:nvSpPr>
      <xdr:spPr>
        <a:xfrm>
          <a:off x="649877" y="453661"/>
          <a:ext cx="1494609" cy="852624"/>
        </a:xfrm>
        <a:prstGeom prst="rect">
          <a:avLst/>
        </a:prstGeom>
        <a:solidFill>
          <a:schemeClr val="bg2">
            <a:lumMod val="90000"/>
          </a:schemeClr>
        </a:solidFill>
        <a:ln>
          <a:noFill/>
        </a:ln>
        <a:effectLst>
          <a:outerShdw blurRad="254000" dist="1270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fld id="{673F4780-0672-451D-AD2F-41F95A212E73}" type="TxLink">
            <a:rPr lang="en-US" sz="2800" b="1" i="0" u="none" strike="noStrike">
              <a:solidFill>
                <a:srgbClr val="000000"/>
              </a:solidFill>
              <a:latin typeface="Calibri"/>
              <a:ea typeface="Calibri"/>
              <a:cs typeface="Calibri"/>
            </a:rPr>
            <a:pPr algn="ctr"/>
            <a:t>1,000</a:t>
          </a:fld>
          <a:endParaRPr lang="en-IN" sz="2800" b="1"/>
        </a:p>
      </xdr:txBody>
    </xdr:sp>
    <xdr:clientData/>
  </xdr:twoCellAnchor>
  <xdr:twoCellAnchor>
    <xdr:from>
      <xdr:col>2</xdr:col>
      <xdr:colOff>243840</xdr:colOff>
      <xdr:row>2</xdr:row>
      <xdr:rowOff>62864</xdr:rowOff>
    </xdr:from>
    <xdr:to>
      <xdr:col>4</xdr:col>
      <xdr:colOff>601980</xdr:colOff>
      <xdr:row>3</xdr:row>
      <xdr:rowOff>62864</xdr:rowOff>
    </xdr:to>
    <xdr:sp macro="" textlink="">
      <xdr:nvSpPr>
        <xdr:cNvPr id="3" name="TextBox 2">
          <a:extLst>
            <a:ext uri="{FF2B5EF4-FFF2-40B4-BE49-F238E27FC236}">
              <a16:creationId xmlns:a16="http://schemas.microsoft.com/office/drawing/2014/main" id="{00000000-0008-0000-0100-000003000000}"/>
            </a:ext>
          </a:extLst>
        </xdr:cNvPr>
        <xdr:cNvSpPr txBox="1"/>
      </xdr:nvSpPr>
      <xdr:spPr>
        <a:xfrm>
          <a:off x="657497" y="476521"/>
          <a:ext cx="1479369" cy="1850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t>Calls</a:t>
          </a:r>
        </a:p>
      </xdr:txBody>
    </xdr:sp>
    <xdr:clientData/>
  </xdr:twoCellAnchor>
  <xdr:twoCellAnchor>
    <xdr:from>
      <xdr:col>2</xdr:col>
      <xdr:colOff>243840</xdr:colOff>
      <xdr:row>5</xdr:row>
      <xdr:rowOff>116204</xdr:rowOff>
    </xdr:from>
    <xdr:to>
      <xdr:col>5</xdr:col>
      <xdr:colOff>0</xdr:colOff>
      <xdr:row>6</xdr:row>
      <xdr:rowOff>146684</xdr:rowOff>
    </xdr:to>
    <xdr:sp macro="" textlink="Pivots!A10">
      <xdr:nvSpPr>
        <xdr:cNvPr id="4" name="TextBox 3">
          <a:extLst>
            <a:ext uri="{FF2B5EF4-FFF2-40B4-BE49-F238E27FC236}">
              <a16:creationId xmlns:a16="http://schemas.microsoft.com/office/drawing/2014/main" id="{00000000-0008-0000-0100-000004000000}"/>
            </a:ext>
          </a:extLst>
        </xdr:cNvPr>
        <xdr:cNvSpPr txBox="1"/>
      </xdr:nvSpPr>
      <xdr:spPr>
        <a:xfrm>
          <a:off x="657497" y="1085033"/>
          <a:ext cx="1486989" cy="2155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5413964-3B2C-482F-9BB7-F299BDF0BA86}" type="TxLink">
            <a:rPr lang="en-US" sz="1100" b="0" i="0" u="none" strike="noStrike">
              <a:solidFill>
                <a:srgbClr val="000000"/>
              </a:solidFill>
              <a:latin typeface="Calibri"/>
              <a:ea typeface="Calibri"/>
              <a:cs typeface="Calibri"/>
            </a:rPr>
            <a:pPr algn="ctr"/>
            <a:t>189</a:t>
          </a:fld>
          <a:endParaRPr lang="en-IN" sz="1400" b="1"/>
        </a:p>
      </xdr:txBody>
    </xdr:sp>
    <xdr:clientData/>
  </xdr:twoCellAnchor>
  <xdr:twoCellAnchor>
    <xdr:from>
      <xdr:col>2</xdr:col>
      <xdr:colOff>236220</xdr:colOff>
      <xdr:row>9</xdr:row>
      <xdr:rowOff>131717</xdr:rowOff>
    </xdr:from>
    <xdr:to>
      <xdr:col>5</xdr:col>
      <xdr:colOff>0</xdr:colOff>
      <xdr:row>14</xdr:row>
      <xdr:rowOff>60960</xdr:rowOff>
    </xdr:to>
    <xdr:sp macro="" textlink="Pivots!B4">
      <xdr:nvSpPr>
        <xdr:cNvPr id="5" name="Rectangle 4">
          <a:extLst>
            <a:ext uri="{FF2B5EF4-FFF2-40B4-BE49-F238E27FC236}">
              <a16:creationId xmlns:a16="http://schemas.microsoft.com/office/drawing/2014/main" id="{00000000-0008-0000-0100-000005000000}"/>
            </a:ext>
          </a:extLst>
        </xdr:cNvPr>
        <xdr:cNvSpPr/>
      </xdr:nvSpPr>
      <xdr:spPr>
        <a:xfrm>
          <a:off x="649877" y="1840774"/>
          <a:ext cx="1494609" cy="854529"/>
        </a:xfrm>
        <a:prstGeom prst="rect">
          <a:avLst/>
        </a:prstGeom>
        <a:solidFill>
          <a:schemeClr val="bg2">
            <a:lumMod val="90000"/>
          </a:schemeClr>
        </a:solidFill>
        <a:ln>
          <a:noFill/>
        </a:ln>
        <a:effectLst>
          <a:outerShdw blurRad="254000" dist="1270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CB659BAB-CDC3-47C7-9CD1-7A9C7DFB30CD}" type="TxLink">
            <a:rPr lang="en-US" sz="2800" b="1" i="0" u="none" strike="noStrike">
              <a:solidFill>
                <a:srgbClr val="000000"/>
              </a:solidFill>
              <a:latin typeface="Calibri"/>
              <a:ea typeface="Calibri"/>
              <a:cs typeface="Calibri"/>
            </a:rPr>
            <a:pPr marL="0" indent="0" algn="ctr"/>
            <a:t>₹ 96,623</a:t>
          </a:fld>
          <a:endParaRPr lang="en-IN" sz="2800" b="1" i="0" u="none" strike="noStrike">
            <a:solidFill>
              <a:srgbClr val="000000"/>
            </a:solidFill>
            <a:latin typeface="Calibri"/>
            <a:ea typeface="Calibri"/>
            <a:cs typeface="Calibri"/>
          </a:endParaRPr>
        </a:p>
      </xdr:txBody>
    </xdr:sp>
    <xdr:clientData/>
  </xdr:twoCellAnchor>
  <xdr:twoCellAnchor>
    <xdr:from>
      <xdr:col>2</xdr:col>
      <xdr:colOff>243840</xdr:colOff>
      <xdr:row>10</xdr:row>
      <xdr:rowOff>0</xdr:rowOff>
    </xdr:from>
    <xdr:to>
      <xdr:col>4</xdr:col>
      <xdr:colOff>601980</xdr:colOff>
      <xdr:row>11</xdr:row>
      <xdr:rowOff>0</xdr:rowOff>
    </xdr:to>
    <xdr:sp macro="" textlink="">
      <xdr:nvSpPr>
        <xdr:cNvPr id="6" name="TextBox 5">
          <a:extLst>
            <a:ext uri="{FF2B5EF4-FFF2-40B4-BE49-F238E27FC236}">
              <a16:creationId xmlns:a16="http://schemas.microsoft.com/office/drawing/2014/main" id="{00000000-0008-0000-0100-000006000000}"/>
            </a:ext>
          </a:extLst>
        </xdr:cNvPr>
        <xdr:cNvSpPr txBox="1"/>
      </xdr:nvSpPr>
      <xdr:spPr>
        <a:xfrm>
          <a:off x="657497" y="1894114"/>
          <a:ext cx="1479369" cy="1850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t>Amount</a:t>
          </a:r>
        </a:p>
      </xdr:txBody>
    </xdr:sp>
    <xdr:clientData/>
  </xdr:twoCellAnchor>
  <xdr:twoCellAnchor>
    <xdr:from>
      <xdr:col>2</xdr:col>
      <xdr:colOff>243840</xdr:colOff>
      <xdr:row>13</xdr:row>
      <xdr:rowOff>53340</xdr:rowOff>
    </xdr:from>
    <xdr:to>
      <xdr:col>5</xdr:col>
      <xdr:colOff>0</xdr:colOff>
      <xdr:row>14</xdr:row>
      <xdr:rowOff>83820</xdr:rowOff>
    </xdr:to>
    <xdr:sp macro="" textlink="Pivots!B10">
      <xdr:nvSpPr>
        <xdr:cNvPr id="7" name="TextBox 6">
          <a:extLst>
            <a:ext uri="{FF2B5EF4-FFF2-40B4-BE49-F238E27FC236}">
              <a16:creationId xmlns:a16="http://schemas.microsoft.com/office/drawing/2014/main" id="{00000000-0008-0000-0100-000007000000}"/>
            </a:ext>
          </a:extLst>
        </xdr:cNvPr>
        <xdr:cNvSpPr txBox="1"/>
      </xdr:nvSpPr>
      <xdr:spPr>
        <a:xfrm>
          <a:off x="657497" y="2502626"/>
          <a:ext cx="1486989" cy="2155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43D41B4-D7C2-4EE6-A435-162A414C0ED2}" type="TxLink">
            <a:rPr lang="en-US" sz="1100" b="0" i="0" u="none" strike="noStrike">
              <a:solidFill>
                <a:srgbClr val="000000"/>
              </a:solidFill>
              <a:latin typeface="Calibri"/>
              <a:ea typeface="Calibri"/>
              <a:cs typeface="Calibri"/>
            </a:rPr>
            <a:pPr algn="ctr"/>
            <a:t>₹ 18,415</a:t>
          </a:fld>
          <a:endParaRPr lang="en-IN" sz="1400" b="1"/>
        </a:p>
      </xdr:txBody>
    </xdr:sp>
    <xdr:clientData/>
  </xdr:twoCellAnchor>
  <xdr:twoCellAnchor>
    <xdr:from>
      <xdr:col>2</xdr:col>
      <xdr:colOff>236220</xdr:colOff>
      <xdr:row>17</xdr:row>
      <xdr:rowOff>124097</xdr:rowOff>
    </xdr:from>
    <xdr:to>
      <xdr:col>5</xdr:col>
      <xdr:colOff>0</xdr:colOff>
      <xdr:row>22</xdr:row>
      <xdr:rowOff>31568</xdr:rowOff>
    </xdr:to>
    <xdr:sp macro="" textlink="Pivots!C4">
      <xdr:nvSpPr>
        <xdr:cNvPr id="8" name="Rectangle 7">
          <a:extLst>
            <a:ext uri="{FF2B5EF4-FFF2-40B4-BE49-F238E27FC236}">
              <a16:creationId xmlns:a16="http://schemas.microsoft.com/office/drawing/2014/main" id="{00000000-0008-0000-0100-000008000000}"/>
            </a:ext>
          </a:extLst>
        </xdr:cNvPr>
        <xdr:cNvSpPr/>
      </xdr:nvSpPr>
      <xdr:spPr>
        <a:xfrm>
          <a:off x="649877" y="3313611"/>
          <a:ext cx="1494609" cy="876300"/>
        </a:xfrm>
        <a:prstGeom prst="rect">
          <a:avLst/>
        </a:prstGeom>
        <a:solidFill>
          <a:schemeClr val="bg2">
            <a:lumMod val="90000"/>
          </a:schemeClr>
        </a:solidFill>
        <a:ln>
          <a:noFill/>
        </a:ln>
        <a:effectLst>
          <a:outerShdw blurRad="254000" dist="1270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7AE2C003-CA08-4254-B9EF-8BDE86BBB0EC}" type="TxLink">
            <a:rPr lang="en-US" sz="2800" b="1" i="0" u="none" strike="noStrike">
              <a:solidFill>
                <a:srgbClr val="000000"/>
              </a:solidFill>
              <a:latin typeface="Calibri"/>
              <a:ea typeface="Calibri"/>
              <a:cs typeface="Calibri"/>
            </a:rPr>
            <a:pPr marL="0" indent="0" algn="ctr"/>
            <a:t>89,850</a:t>
          </a:fld>
          <a:endParaRPr lang="en-IN" sz="2800" b="1" i="0" u="none" strike="noStrike">
            <a:solidFill>
              <a:srgbClr val="000000"/>
            </a:solidFill>
            <a:latin typeface="Calibri"/>
            <a:ea typeface="Calibri"/>
            <a:cs typeface="Calibri"/>
          </a:endParaRPr>
        </a:p>
      </xdr:txBody>
    </xdr:sp>
    <xdr:clientData/>
  </xdr:twoCellAnchor>
  <xdr:twoCellAnchor>
    <xdr:from>
      <xdr:col>2</xdr:col>
      <xdr:colOff>243840</xdr:colOff>
      <xdr:row>17</xdr:row>
      <xdr:rowOff>177437</xdr:rowOff>
    </xdr:from>
    <xdr:to>
      <xdr:col>4</xdr:col>
      <xdr:colOff>601980</xdr:colOff>
      <xdr:row>18</xdr:row>
      <xdr:rowOff>177437</xdr:rowOff>
    </xdr:to>
    <xdr:sp macro="" textlink="">
      <xdr:nvSpPr>
        <xdr:cNvPr id="9" name="TextBox 8">
          <a:extLst>
            <a:ext uri="{FF2B5EF4-FFF2-40B4-BE49-F238E27FC236}">
              <a16:creationId xmlns:a16="http://schemas.microsoft.com/office/drawing/2014/main" id="{00000000-0008-0000-0100-000009000000}"/>
            </a:ext>
          </a:extLst>
        </xdr:cNvPr>
        <xdr:cNvSpPr txBox="1"/>
      </xdr:nvSpPr>
      <xdr:spPr>
        <a:xfrm>
          <a:off x="657497" y="3366951"/>
          <a:ext cx="1479369" cy="1850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t>Duration</a:t>
          </a:r>
        </a:p>
      </xdr:txBody>
    </xdr:sp>
    <xdr:clientData/>
  </xdr:twoCellAnchor>
  <xdr:twoCellAnchor>
    <xdr:from>
      <xdr:col>2</xdr:col>
      <xdr:colOff>243840</xdr:colOff>
      <xdr:row>21</xdr:row>
      <xdr:rowOff>23948</xdr:rowOff>
    </xdr:from>
    <xdr:to>
      <xdr:col>5</xdr:col>
      <xdr:colOff>0</xdr:colOff>
      <xdr:row>22</xdr:row>
      <xdr:rowOff>54428</xdr:rowOff>
    </xdr:to>
    <xdr:sp macro="" textlink="Pivots!C10">
      <xdr:nvSpPr>
        <xdr:cNvPr id="10" name="TextBox 9">
          <a:extLst>
            <a:ext uri="{FF2B5EF4-FFF2-40B4-BE49-F238E27FC236}">
              <a16:creationId xmlns:a16="http://schemas.microsoft.com/office/drawing/2014/main" id="{00000000-0008-0000-0100-00000A000000}"/>
            </a:ext>
          </a:extLst>
        </xdr:cNvPr>
        <xdr:cNvSpPr txBox="1"/>
      </xdr:nvSpPr>
      <xdr:spPr>
        <a:xfrm>
          <a:off x="657497" y="3986348"/>
          <a:ext cx="1486989" cy="226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B4E6545-19F7-4DCB-86E0-6518262F3FC6}" type="TxLink">
            <a:rPr lang="en-US" sz="1100" b="0" i="0" u="none" strike="noStrike">
              <a:solidFill>
                <a:srgbClr val="000000"/>
              </a:solidFill>
              <a:latin typeface="Calibri"/>
              <a:ea typeface="Calibri"/>
              <a:cs typeface="Calibri"/>
            </a:rPr>
            <a:pPr algn="ctr"/>
            <a:t>16,834</a:t>
          </a:fld>
          <a:endParaRPr lang="en-IN" sz="1400" b="1"/>
        </a:p>
      </xdr:txBody>
    </xdr:sp>
    <xdr:clientData/>
  </xdr:twoCellAnchor>
  <xdr:twoCellAnchor>
    <xdr:from>
      <xdr:col>2</xdr:col>
      <xdr:colOff>236220</xdr:colOff>
      <xdr:row>25</xdr:row>
      <xdr:rowOff>0</xdr:rowOff>
    </xdr:from>
    <xdr:to>
      <xdr:col>5</xdr:col>
      <xdr:colOff>0</xdr:colOff>
      <xdr:row>29</xdr:row>
      <xdr:rowOff>114299</xdr:rowOff>
    </xdr:to>
    <xdr:sp macro="" textlink="Pivots!D4">
      <xdr:nvSpPr>
        <xdr:cNvPr id="11" name="Rectangle 10">
          <a:extLst>
            <a:ext uri="{FF2B5EF4-FFF2-40B4-BE49-F238E27FC236}">
              <a16:creationId xmlns:a16="http://schemas.microsoft.com/office/drawing/2014/main" id="{00000000-0008-0000-0100-00000B000000}"/>
            </a:ext>
            <a:ext uri="{147F2762-F138-4A5C-976F-8EAC2B608ADB}">
              <a16:predDERef xmlns:a16="http://schemas.microsoft.com/office/drawing/2014/main" pred="{00000000-0008-0000-0100-00000A000000}"/>
            </a:ext>
          </a:extLst>
        </xdr:cNvPr>
        <xdr:cNvSpPr/>
      </xdr:nvSpPr>
      <xdr:spPr>
        <a:xfrm>
          <a:off x="649877" y="4746171"/>
          <a:ext cx="1494609" cy="898071"/>
        </a:xfrm>
        <a:prstGeom prst="rect">
          <a:avLst/>
        </a:prstGeom>
        <a:solidFill>
          <a:schemeClr val="bg2">
            <a:lumMod val="90000"/>
          </a:schemeClr>
        </a:solidFill>
        <a:ln>
          <a:noFill/>
        </a:ln>
        <a:effectLst>
          <a:outerShdw blurRad="254000" dist="1270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8BCDE72F-D99B-4690-8B33-674CE8FBB0BF}" type="TxLink">
            <a:rPr lang="en-US" sz="2800" b="1" i="0" u="none" strike="noStrike">
              <a:solidFill>
                <a:srgbClr val="000000"/>
              </a:solidFill>
              <a:latin typeface="Calibri"/>
              <a:ea typeface="Calibri"/>
              <a:cs typeface="Calibri"/>
            </a:rPr>
            <a:pPr marL="0" indent="0" algn="ctr"/>
            <a:t>3.9</a:t>
          </a:fld>
          <a:endParaRPr lang="en-IN" sz="2800" b="1" i="0" u="none" strike="noStrike">
            <a:solidFill>
              <a:srgbClr val="000000"/>
            </a:solidFill>
            <a:latin typeface="Calibri"/>
            <a:ea typeface="Calibri"/>
            <a:cs typeface="Calibri"/>
          </a:endParaRPr>
        </a:p>
      </xdr:txBody>
    </xdr:sp>
    <xdr:clientData/>
  </xdr:twoCellAnchor>
  <xdr:twoCellAnchor>
    <xdr:from>
      <xdr:col>2</xdr:col>
      <xdr:colOff>243840</xdr:colOff>
      <xdr:row>25</xdr:row>
      <xdr:rowOff>53340</xdr:rowOff>
    </xdr:from>
    <xdr:to>
      <xdr:col>4</xdr:col>
      <xdr:colOff>601980</xdr:colOff>
      <xdr:row>26</xdr:row>
      <xdr:rowOff>53340</xdr:rowOff>
    </xdr:to>
    <xdr:sp macro="" textlink="">
      <xdr:nvSpPr>
        <xdr:cNvPr id="12" name="TextBox 11">
          <a:extLst>
            <a:ext uri="{FF2B5EF4-FFF2-40B4-BE49-F238E27FC236}">
              <a16:creationId xmlns:a16="http://schemas.microsoft.com/office/drawing/2014/main" id="{00000000-0008-0000-0100-00000C000000}"/>
            </a:ext>
          </a:extLst>
        </xdr:cNvPr>
        <xdr:cNvSpPr txBox="1"/>
      </xdr:nvSpPr>
      <xdr:spPr>
        <a:xfrm>
          <a:off x="657497" y="4799511"/>
          <a:ext cx="1479369" cy="1959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t>Avg.</a:t>
          </a:r>
          <a:r>
            <a:rPr lang="en-IN" sz="1400" b="1" baseline="0"/>
            <a:t> Rating</a:t>
          </a:r>
          <a:endParaRPr lang="en-IN" sz="1400" b="1"/>
        </a:p>
      </xdr:txBody>
    </xdr:sp>
    <xdr:clientData/>
  </xdr:twoCellAnchor>
  <xdr:twoCellAnchor>
    <xdr:from>
      <xdr:col>2</xdr:col>
      <xdr:colOff>243840</xdr:colOff>
      <xdr:row>28</xdr:row>
      <xdr:rowOff>106679</xdr:rowOff>
    </xdr:from>
    <xdr:to>
      <xdr:col>5</xdr:col>
      <xdr:colOff>0</xdr:colOff>
      <xdr:row>29</xdr:row>
      <xdr:rowOff>137159</xdr:rowOff>
    </xdr:to>
    <xdr:sp macro="" textlink="Pivots!D10">
      <xdr:nvSpPr>
        <xdr:cNvPr id="13" name="TextBox 12">
          <a:extLst>
            <a:ext uri="{FF2B5EF4-FFF2-40B4-BE49-F238E27FC236}">
              <a16:creationId xmlns:a16="http://schemas.microsoft.com/office/drawing/2014/main" id="{00000000-0008-0000-0100-00000D000000}"/>
            </a:ext>
          </a:extLst>
        </xdr:cNvPr>
        <xdr:cNvSpPr txBox="1"/>
      </xdr:nvSpPr>
      <xdr:spPr>
        <a:xfrm>
          <a:off x="657497" y="5440679"/>
          <a:ext cx="1486989" cy="226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106AC32-ED56-47F3-983C-407F5FCD3E96}" type="TxLink">
            <a:rPr lang="en-US" sz="1100" b="0" i="0" u="none" strike="noStrike">
              <a:solidFill>
                <a:srgbClr val="000000"/>
              </a:solidFill>
              <a:latin typeface="Calibri"/>
              <a:ea typeface="Calibri"/>
              <a:cs typeface="Calibri"/>
            </a:rPr>
            <a:pPr algn="ctr"/>
            <a:t>3.9</a:t>
          </a:fld>
          <a:endParaRPr lang="en-IN" sz="1400" b="1"/>
        </a:p>
      </xdr:txBody>
    </xdr:sp>
    <xdr:clientData/>
  </xdr:twoCellAnchor>
  <xdr:twoCellAnchor>
    <xdr:from>
      <xdr:col>2</xdr:col>
      <xdr:colOff>224790</xdr:colOff>
      <xdr:row>32</xdr:row>
      <xdr:rowOff>81643</xdr:rowOff>
    </xdr:from>
    <xdr:to>
      <xdr:col>4</xdr:col>
      <xdr:colOff>598170</xdr:colOff>
      <xdr:row>37</xdr:row>
      <xdr:rowOff>0</xdr:rowOff>
    </xdr:to>
    <xdr:sp macro="" textlink="Pivots!E4">
      <xdr:nvSpPr>
        <xdr:cNvPr id="14" name="Rectangle 13">
          <a:extLst>
            <a:ext uri="{FF2B5EF4-FFF2-40B4-BE49-F238E27FC236}">
              <a16:creationId xmlns:a16="http://schemas.microsoft.com/office/drawing/2014/main" id="{00000000-0008-0000-0100-00000E000000}"/>
            </a:ext>
            <a:ext uri="{147F2762-F138-4A5C-976F-8EAC2B608ADB}">
              <a16:predDERef xmlns:a16="http://schemas.microsoft.com/office/drawing/2014/main" pred="{00000000-0008-0000-0100-00000D000000}"/>
            </a:ext>
          </a:extLst>
        </xdr:cNvPr>
        <xdr:cNvSpPr/>
      </xdr:nvSpPr>
      <xdr:spPr>
        <a:xfrm>
          <a:off x="638447" y="6199414"/>
          <a:ext cx="1494609" cy="898072"/>
        </a:xfrm>
        <a:prstGeom prst="rect">
          <a:avLst/>
        </a:prstGeom>
        <a:solidFill>
          <a:schemeClr val="bg2">
            <a:lumMod val="90000"/>
          </a:schemeClr>
        </a:solidFill>
        <a:ln>
          <a:noFill/>
        </a:ln>
        <a:effectLst>
          <a:outerShdw blurRad="254000" dist="1270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fld id="{B3FFD939-F8A7-4A3C-B2D3-2309F705624A}" type="TxLink">
            <a:rPr lang="en-US" sz="2800" b="1" i="0" u="none" strike="noStrike">
              <a:solidFill>
                <a:srgbClr val="000000"/>
              </a:solidFill>
              <a:latin typeface="Calibri"/>
              <a:ea typeface="Calibri"/>
              <a:cs typeface="Calibri"/>
            </a:rPr>
            <a:pPr marL="0" indent="0" algn="ctr"/>
            <a:t>307</a:t>
          </a:fld>
          <a:endParaRPr lang="en-IN" sz="2800" b="1" i="0" u="none" strike="noStrike">
            <a:solidFill>
              <a:srgbClr val="000000"/>
            </a:solidFill>
            <a:latin typeface="Calibri"/>
            <a:ea typeface="Calibri"/>
            <a:cs typeface="Calibri"/>
          </a:endParaRPr>
        </a:p>
      </xdr:txBody>
    </xdr:sp>
    <xdr:clientData/>
  </xdr:twoCellAnchor>
  <xdr:twoCellAnchor>
    <xdr:from>
      <xdr:col>2</xdr:col>
      <xdr:colOff>251460</xdr:colOff>
      <xdr:row>32</xdr:row>
      <xdr:rowOff>144508</xdr:rowOff>
    </xdr:from>
    <xdr:to>
      <xdr:col>5</xdr:col>
      <xdr:colOff>0</xdr:colOff>
      <xdr:row>33</xdr:row>
      <xdr:rowOff>144508</xdr:rowOff>
    </xdr:to>
    <xdr:sp macro="" textlink="">
      <xdr:nvSpPr>
        <xdr:cNvPr id="15" name="TextBox 14">
          <a:extLst>
            <a:ext uri="{FF2B5EF4-FFF2-40B4-BE49-F238E27FC236}">
              <a16:creationId xmlns:a16="http://schemas.microsoft.com/office/drawing/2014/main" id="{00000000-0008-0000-0100-00000F000000}"/>
            </a:ext>
            <a:ext uri="{147F2762-F138-4A5C-976F-8EAC2B608ADB}">
              <a16:predDERef xmlns:a16="http://schemas.microsoft.com/office/drawing/2014/main" pred="{00000000-0008-0000-0100-00000E000000}"/>
            </a:ext>
          </a:extLst>
        </xdr:cNvPr>
        <xdr:cNvSpPr txBox="1"/>
      </xdr:nvSpPr>
      <xdr:spPr>
        <a:xfrm>
          <a:off x="665117" y="6262279"/>
          <a:ext cx="1479369" cy="1959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400" b="1"/>
            <a:t>Happy Callers</a:t>
          </a:r>
        </a:p>
      </xdr:txBody>
    </xdr:sp>
    <xdr:clientData/>
  </xdr:twoCellAnchor>
  <xdr:twoCellAnchor>
    <xdr:from>
      <xdr:col>2</xdr:col>
      <xdr:colOff>251460</xdr:colOff>
      <xdr:row>35</xdr:row>
      <xdr:rowOff>150223</xdr:rowOff>
    </xdr:from>
    <xdr:to>
      <xdr:col>5</xdr:col>
      <xdr:colOff>7620</xdr:colOff>
      <xdr:row>36</xdr:row>
      <xdr:rowOff>188323</xdr:rowOff>
    </xdr:to>
    <xdr:sp macro="" textlink="Pivots!E10">
      <xdr:nvSpPr>
        <xdr:cNvPr id="16" name="TextBox 15">
          <a:extLst>
            <a:ext uri="{FF2B5EF4-FFF2-40B4-BE49-F238E27FC236}">
              <a16:creationId xmlns:a16="http://schemas.microsoft.com/office/drawing/2014/main" id="{00000000-0008-0000-0100-000010000000}"/>
            </a:ext>
            <a:ext uri="{147F2762-F138-4A5C-976F-8EAC2B608ADB}">
              <a16:predDERef xmlns:a16="http://schemas.microsoft.com/office/drawing/2014/main" pred="{00000000-0008-0000-0100-00000F000000}"/>
            </a:ext>
          </a:extLst>
        </xdr:cNvPr>
        <xdr:cNvSpPr txBox="1"/>
      </xdr:nvSpPr>
      <xdr:spPr>
        <a:xfrm>
          <a:off x="665117" y="6855823"/>
          <a:ext cx="1486989" cy="2340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8DDE9CE-1E5E-4312-AF61-D30091B067CB}" type="TxLink">
            <a:rPr lang="en-US" sz="1100" b="0" i="0" u="none" strike="noStrike">
              <a:solidFill>
                <a:srgbClr val="000000"/>
              </a:solidFill>
              <a:latin typeface="Calibri"/>
              <a:ea typeface="Calibri"/>
              <a:cs typeface="Calibri"/>
            </a:rPr>
            <a:pPr algn="ctr"/>
            <a:t>60</a:t>
          </a:fld>
          <a:endParaRPr lang="en-IN" sz="1400" b="1"/>
        </a:p>
      </xdr:txBody>
    </xdr:sp>
    <xdr:clientData/>
  </xdr:twoCellAnchor>
  <xdr:twoCellAnchor>
    <xdr:from>
      <xdr:col>13</xdr:col>
      <xdr:colOff>315685</xdr:colOff>
      <xdr:row>2</xdr:row>
      <xdr:rowOff>0</xdr:rowOff>
    </xdr:from>
    <xdr:to>
      <xdr:col>17</xdr:col>
      <xdr:colOff>478972</xdr:colOff>
      <xdr:row>16</xdr:row>
      <xdr:rowOff>162470</xdr:rowOff>
    </xdr:to>
    <xdr:graphicFrame macro="">
      <xdr:nvGraphicFramePr>
        <xdr:cNvPr id="19" name="Chart 18">
          <a:extLst>
            <a:ext uri="{FF2B5EF4-FFF2-40B4-BE49-F238E27FC236}">
              <a16:creationId xmlns:a16="http://schemas.microsoft.com/office/drawing/2014/main" id="{00000000-0008-0000-0100-00001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0</xdr:colOff>
      <xdr:row>2</xdr:row>
      <xdr:rowOff>0</xdr:rowOff>
    </xdr:from>
    <xdr:to>
      <xdr:col>13</xdr:col>
      <xdr:colOff>182880</xdr:colOff>
      <xdr:row>16</xdr:row>
      <xdr:rowOff>152400</xdr:rowOff>
    </xdr:to>
    <xdr:graphicFrame macro="">
      <xdr:nvGraphicFramePr>
        <xdr:cNvPr id="17" name="Chart 16">
          <a:extLst>
            <a:ext uri="{FF2B5EF4-FFF2-40B4-BE49-F238E27FC236}">
              <a16:creationId xmlns:a16="http://schemas.microsoft.com/office/drawing/2014/main" id="{00000000-0008-0000-0100-00001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13</xdr:col>
      <xdr:colOff>333375</xdr:colOff>
      <xdr:row>17</xdr:row>
      <xdr:rowOff>161925</xdr:rowOff>
    </xdr:from>
    <xdr:to>
      <xdr:col>16</xdr:col>
      <xdr:colOff>333375</xdr:colOff>
      <xdr:row>26</xdr:row>
      <xdr:rowOff>180975</xdr:rowOff>
    </xdr:to>
    <mc:AlternateContent xmlns:mc="http://schemas.openxmlformats.org/markup-compatibility/2006" xmlns:a14="http://schemas.microsoft.com/office/drawing/2010/main">
      <mc:Choice Requires="a14">
        <xdr:graphicFrame macro="">
          <xdr:nvGraphicFramePr>
            <xdr:cNvPr id="22" name="Representative 1">
              <a:extLst>
                <a:ext uri="{FF2B5EF4-FFF2-40B4-BE49-F238E27FC236}">
                  <a16:creationId xmlns:a16="http://schemas.microsoft.com/office/drawing/2014/main" id="{00000000-0008-0000-0100-000016000000}"/>
                </a:ext>
                <a:ext uri="{147F2762-F138-4A5C-976F-8EAC2B608ADB}">
                  <a16:predDERef xmlns:a16="http://schemas.microsoft.com/office/drawing/2014/main" pred="{00000000-0008-0000-0100-000011000000}"/>
                </a:ext>
              </a:extLst>
            </xdr:cNvPr>
            <xdr:cNvGraphicFramePr/>
          </xdr:nvGraphicFramePr>
          <xdr:xfrm>
            <a:off x="0" y="0"/>
            <a:ext cx="0" cy="0"/>
          </xdr:xfrm>
          <a:graphic>
            <a:graphicData uri="http://schemas.microsoft.com/office/drawing/2010/slicer">
              <sle:slicer xmlns:sle="http://schemas.microsoft.com/office/drawing/2010/slicer" name="Representative 1"/>
            </a:graphicData>
          </a:graphic>
        </xdr:graphicFrame>
      </mc:Choice>
      <mc:Fallback xmlns="">
        <xdr:sp macro="" textlink="">
          <xdr:nvSpPr>
            <xdr:cNvPr id="0" name=""/>
            <xdr:cNvSpPr>
              <a:spLocks noTextEdit="1"/>
            </xdr:cNvSpPr>
          </xdr:nvSpPr>
          <xdr:spPr>
            <a:xfrm>
              <a:off x="7441986" y="3262511"/>
              <a:ext cx="1828800" cy="182111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9525</xdr:colOff>
      <xdr:row>17</xdr:row>
      <xdr:rowOff>161925</xdr:rowOff>
    </xdr:from>
    <xdr:to>
      <xdr:col>13</xdr:col>
      <xdr:colOff>190500</xdr:colOff>
      <xdr:row>36</xdr:row>
      <xdr:rowOff>171450</xdr:rowOff>
    </xdr:to>
    <xdr:sp macro="" textlink="">
      <xdr:nvSpPr>
        <xdr:cNvPr id="18" name="Rectangle 17">
          <a:extLst>
            <a:ext uri="{FF2B5EF4-FFF2-40B4-BE49-F238E27FC236}">
              <a16:creationId xmlns:a16="http://schemas.microsoft.com/office/drawing/2014/main" id="{00000000-0008-0000-0100-000012000000}"/>
            </a:ext>
            <a:ext uri="{147F2762-F138-4A5C-976F-8EAC2B608ADB}">
              <a16:predDERef xmlns:a16="http://schemas.microsoft.com/office/drawing/2014/main" pred="{00000000-0008-0000-0100-000016000000}"/>
            </a:ext>
          </a:extLst>
        </xdr:cNvPr>
        <xdr:cNvSpPr/>
      </xdr:nvSpPr>
      <xdr:spPr>
        <a:xfrm>
          <a:off x="2847975" y="3238500"/>
          <a:ext cx="4448175" cy="3648075"/>
        </a:xfrm>
        <a:prstGeom prst="rect">
          <a:avLst/>
        </a:prstGeom>
        <a:solidFill>
          <a:schemeClr val="bg1"/>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32658</xdr:colOff>
      <xdr:row>18</xdr:row>
      <xdr:rowOff>114300</xdr:rowOff>
    </xdr:from>
    <xdr:to>
      <xdr:col>9</xdr:col>
      <xdr:colOff>418141</xdr:colOff>
      <xdr:row>35</xdr:row>
      <xdr:rowOff>104774</xdr:rowOff>
    </xdr:to>
    <xdr:graphicFrame macro="">
      <xdr:nvGraphicFramePr>
        <xdr:cNvPr id="23" name="Chart 22">
          <a:extLst>
            <a:ext uri="{FF2B5EF4-FFF2-40B4-BE49-F238E27FC236}">
              <a16:creationId xmlns:a16="http://schemas.microsoft.com/office/drawing/2014/main" id="{00000000-0008-0000-0100-000017000000}"/>
            </a:ext>
            <a:ext uri="{147F2762-F138-4A5C-976F-8EAC2B608ADB}">
              <a16:predDERef xmlns:a16="http://schemas.microsoft.com/office/drawing/2014/main" pred="{00000000-0008-0000-0100-00001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324491</xdr:colOff>
      <xdr:row>18</xdr:row>
      <xdr:rowOff>104775</xdr:rowOff>
    </xdr:from>
    <xdr:to>
      <xdr:col>13</xdr:col>
      <xdr:colOff>137674</xdr:colOff>
      <xdr:row>35</xdr:row>
      <xdr:rowOff>95249</xdr:rowOff>
    </xdr:to>
    <xdr:graphicFrame macro="">
      <xdr:nvGraphicFramePr>
        <xdr:cNvPr id="24" name="Chart 23">
          <a:extLst>
            <a:ext uri="{FF2B5EF4-FFF2-40B4-BE49-F238E27FC236}">
              <a16:creationId xmlns:a16="http://schemas.microsoft.com/office/drawing/2014/main" id="{00000000-0008-0000-0100-000018000000}"/>
            </a:ext>
            <a:ext uri="{147F2762-F138-4A5C-976F-8EAC2B608ADB}">
              <a16:predDERef xmlns:a16="http://schemas.microsoft.com/office/drawing/2014/main" pred="{00000000-0008-0000-0100-00001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18</xdr:col>
      <xdr:colOff>1</xdr:colOff>
      <xdr:row>2</xdr:row>
      <xdr:rowOff>10886</xdr:rowOff>
    </xdr:from>
    <xdr:to>
      <xdr:col>21</xdr:col>
      <xdr:colOff>326571</xdr:colOff>
      <xdr:row>16</xdr:row>
      <xdr:rowOff>163286</xdr:rowOff>
    </xdr:to>
    <xdr:graphicFrame macro="">
      <xdr:nvGraphicFramePr>
        <xdr:cNvPr id="25" name="Chart 24">
          <a:extLst>
            <a:ext uri="{FF2B5EF4-FFF2-40B4-BE49-F238E27FC236}">
              <a16:creationId xmlns:a16="http://schemas.microsoft.com/office/drawing/2014/main" id="{00000000-0008-0000-0100-00001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21</xdr:col>
      <xdr:colOff>468087</xdr:colOff>
      <xdr:row>1</xdr:row>
      <xdr:rowOff>185056</xdr:rowOff>
    </xdr:from>
    <xdr:to>
      <xdr:col>24</xdr:col>
      <xdr:colOff>751115</xdr:colOff>
      <xdr:row>16</xdr:row>
      <xdr:rowOff>152399</xdr:rowOff>
    </xdr:to>
    <xdr:graphicFrame macro="">
      <xdr:nvGraphicFramePr>
        <xdr:cNvPr id="27" name="Chart 26">
          <a:extLst>
            <a:ext uri="{FF2B5EF4-FFF2-40B4-BE49-F238E27FC236}">
              <a16:creationId xmlns:a16="http://schemas.microsoft.com/office/drawing/2014/main" id="{00000000-0008-0000-0100-00001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7</xdr:row>
      <xdr:rowOff>120187</xdr:rowOff>
    </xdr:from>
    <xdr:to>
      <xdr:col>1</xdr:col>
      <xdr:colOff>409650</xdr:colOff>
      <xdr:row>9</xdr:row>
      <xdr:rowOff>133597</xdr:rowOff>
    </xdr:to>
    <xdr:pic>
      <xdr:nvPicPr>
        <xdr:cNvPr id="2" name="Graphic 1" descr="Star-struck face outline with solid fill">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670560" y="2086147"/>
          <a:ext cx="409650" cy="379170"/>
        </a:xfrm>
        <a:prstGeom prst="rect">
          <a:avLst/>
        </a:prstGeom>
      </xdr:spPr>
    </xdr:pic>
    <xdr:clientData/>
  </xdr:twoCellAnchor>
  <xdr:twoCellAnchor editAs="oneCell">
    <xdr:from>
      <xdr:col>1</xdr:col>
      <xdr:colOff>0</xdr:colOff>
      <xdr:row>1</xdr:row>
      <xdr:rowOff>78525</xdr:rowOff>
    </xdr:from>
    <xdr:to>
      <xdr:col>1</xdr:col>
      <xdr:colOff>409650</xdr:colOff>
      <xdr:row>2</xdr:row>
      <xdr:rowOff>311743</xdr:rowOff>
    </xdr:to>
    <xdr:pic>
      <xdr:nvPicPr>
        <xdr:cNvPr id="3" name="Graphic 2" descr="Hourglass Finished with solid fill">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670560" y="253785"/>
          <a:ext cx="409650" cy="409650"/>
        </a:xfrm>
        <a:prstGeom prst="rect">
          <a:avLst/>
        </a:prstGeom>
      </xdr:spPr>
    </xdr:pic>
    <xdr:clientData/>
  </xdr:twoCellAnchor>
  <xdr:twoCellAnchor editAs="oneCell">
    <xdr:from>
      <xdr:col>1</xdr:col>
      <xdr:colOff>0</xdr:colOff>
      <xdr:row>13</xdr:row>
      <xdr:rowOff>161850</xdr:rowOff>
    </xdr:from>
    <xdr:to>
      <xdr:col>1</xdr:col>
      <xdr:colOff>409650</xdr:colOff>
      <xdr:row>15</xdr:row>
      <xdr:rowOff>160020</xdr:rowOff>
    </xdr:to>
    <xdr:pic>
      <xdr:nvPicPr>
        <xdr:cNvPr id="4" name="Graphic 3" descr="Shopping cart with solid fill">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670560" y="3179370"/>
          <a:ext cx="409650" cy="363930"/>
        </a:xfrm>
        <a:prstGeom prst="rect">
          <a:avLst/>
        </a:prstGeom>
      </xdr:spPr>
    </xdr:pic>
    <xdr:clientData/>
  </xdr:twoCellAnchor>
  <xdr:twoCellAnchor editAs="oneCell">
    <xdr:from>
      <xdr:col>1</xdr:col>
      <xdr:colOff>0</xdr:colOff>
      <xdr:row>4</xdr:row>
      <xdr:rowOff>99356</xdr:rowOff>
    </xdr:from>
    <xdr:to>
      <xdr:col>1</xdr:col>
      <xdr:colOff>409650</xdr:colOff>
      <xdr:row>4</xdr:row>
      <xdr:rowOff>501730</xdr:rowOff>
    </xdr:to>
    <xdr:pic>
      <xdr:nvPicPr>
        <xdr:cNvPr id="5" name="Graphic 4" descr="Call center with solid fill">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670560" y="1105196"/>
          <a:ext cx="409650" cy="404719"/>
        </a:xfrm>
        <a:prstGeom prst="rect">
          <a:avLst/>
        </a:prstGeom>
      </xdr:spPr>
    </xdr:pic>
    <xdr:clientData/>
  </xdr:twoCellAnchor>
  <xdr:twoCellAnchor editAs="oneCell">
    <xdr:from>
      <xdr:col>1</xdr:col>
      <xdr:colOff>0</xdr:colOff>
      <xdr:row>10</xdr:row>
      <xdr:rowOff>141018</xdr:rowOff>
    </xdr:from>
    <xdr:to>
      <xdr:col>1</xdr:col>
      <xdr:colOff>409650</xdr:colOff>
      <xdr:row>12</xdr:row>
      <xdr:rowOff>154428</xdr:rowOff>
    </xdr:to>
    <xdr:pic>
      <xdr:nvPicPr>
        <xdr:cNvPr id="6" name="Graphic 5" descr="Receiver with solid fill">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670560" y="2632758"/>
          <a:ext cx="409650" cy="379170"/>
        </a:xfrm>
        <a:prstGeom prst="rect">
          <a:avLst/>
        </a:prstGeom>
      </xdr:spPr>
    </xdr:pic>
    <xdr:clientData/>
  </xdr:twoCellAnchor>
  <xdr:twoCellAnchor editAs="oneCell">
    <xdr:from>
      <xdr:col>1</xdr:col>
      <xdr:colOff>19049</xdr:colOff>
      <xdr:row>16</xdr:row>
      <xdr:rowOff>126149</xdr:rowOff>
    </xdr:from>
    <xdr:to>
      <xdr:col>1</xdr:col>
      <xdr:colOff>430529</xdr:colOff>
      <xdr:row>18</xdr:row>
      <xdr:rowOff>141389</xdr:rowOff>
    </xdr:to>
    <xdr:pic>
      <xdr:nvPicPr>
        <xdr:cNvPr id="7" name="Graphic 6" descr="Rating Star with solid fill">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rcRect/>
        <a:stretch/>
      </xdr:blipFill>
      <xdr:spPr>
        <a:xfrm>
          <a:off x="689609" y="3669449"/>
          <a:ext cx="411480" cy="381000"/>
        </a:xfrm>
        <a:prstGeom prst="rect">
          <a:avLst/>
        </a:prstGeom>
      </xdr:spPr>
    </xdr:pic>
    <xdr:clientData/>
  </xdr:twoCellAnchor>
  <xdr:twoCellAnchor editAs="oneCell">
    <xdr:from>
      <xdr:col>5</xdr:col>
      <xdr:colOff>161925</xdr:colOff>
      <xdr:row>2</xdr:row>
      <xdr:rowOff>123825</xdr:rowOff>
    </xdr:from>
    <xdr:to>
      <xdr:col>5</xdr:col>
      <xdr:colOff>504825</xdr:colOff>
      <xdr:row>2</xdr:row>
      <xdr:rowOff>466725</xdr:rowOff>
    </xdr:to>
    <xdr:pic>
      <xdr:nvPicPr>
        <xdr:cNvPr id="8" name="Picture 7" title="Businessman hands behind back">
          <a:extLst>
            <a:ext uri="{FF2B5EF4-FFF2-40B4-BE49-F238E27FC236}">
              <a16:creationId xmlns:a16="http://schemas.microsoft.com/office/drawing/2014/main" id="{290EB70C-E0BC-3ACC-E4C0-1F23BD2BA792}"/>
            </a:ext>
            <a:ext uri="{147F2762-F138-4A5C-976F-8EAC2B608ADB}">
              <a16:predDERef xmlns:a16="http://schemas.microsoft.com/office/drawing/2014/main" pred="{00000000-0008-0000-0300-000007000000}"/>
            </a:ext>
          </a:extLst>
        </xdr:cNvPr>
        <xdr:cNvPicPr>
          <a:picLocks noChangeAspect="1"/>
        </xdr:cNvPicPr>
      </xdr:nvPicPr>
      <xdr:blipFill>
        <a:blip xmlns:r="http://schemas.openxmlformats.org/officeDocument/2006/relationships" r:embed="rId13"/>
        <a:srcRect l="16000" r="9714" b="78330"/>
        <a:stretch/>
      </xdr:blipFill>
      <xdr:spPr>
        <a:xfrm>
          <a:off x="3409950" y="485775"/>
          <a:ext cx="342900" cy="342900"/>
        </a:xfrm>
        <a:prstGeom prst="rect">
          <a:avLst/>
        </a:prstGeom>
      </xdr:spPr>
    </xdr:pic>
    <xdr:clientData/>
  </xdr:twoCellAnchor>
  <xdr:twoCellAnchor editAs="oneCell">
    <xdr:from>
      <xdr:col>5</xdr:col>
      <xdr:colOff>123825</xdr:colOff>
      <xdr:row>2</xdr:row>
      <xdr:rowOff>561975</xdr:rowOff>
    </xdr:from>
    <xdr:to>
      <xdr:col>5</xdr:col>
      <xdr:colOff>495300</xdr:colOff>
      <xdr:row>3</xdr:row>
      <xdr:rowOff>361950</xdr:rowOff>
    </xdr:to>
    <xdr:pic>
      <xdr:nvPicPr>
        <xdr:cNvPr id="10" name="Picture 9" title="Businesswoman explaining">
          <a:extLst>
            <a:ext uri="{FF2B5EF4-FFF2-40B4-BE49-F238E27FC236}">
              <a16:creationId xmlns:a16="http://schemas.microsoft.com/office/drawing/2014/main" id="{7C6F2983-C586-FCED-4DEA-F71735600D75}"/>
            </a:ext>
            <a:ext uri="{147F2762-F138-4A5C-976F-8EAC2B608ADB}">
              <a16:predDERef xmlns:a16="http://schemas.microsoft.com/office/drawing/2014/main" pred="{290EB70C-E0BC-3ACC-E4C0-1F23BD2BA792}"/>
            </a:ext>
          </a:extLst>
        </xdr:cNvPr>
        <xdr:cNvPicPr>
          <a:picLocks noChangeAspect="1"/>
        </xdr:cNvPicPr>
      </xdr:nvPicPr>
      <xdr:blipFill>
        <a:blip xmlns:r="http://schemas.openxmlformats.org/officeDocument/2006/relationships" r:embed="rId14"/>
        <a:srcRect l="25700" r="24250" b="76958"/>
        <a:stretch/>
      </xdr:blipFill>
      <xdr:spPr>
        <a:xfrm>
          <a:off x="3371850" y="923925"/>
          <a:ext cx="371475" cy="371475"/>
        </a:xfrm>
        <a:prstGeom prst="rect">
          <a:avLst/>
        </a:prstGeom>
      </xdr:spPr>
    </xdr:pic>
    <xdr:clientData/>
  </xdr:twoCellAnchor>
  <xdr:twoCellAnchor editAs="oneCell">
    <xdr:from>
      <xdr:col>5</xdr:col>
      <xdr:colOff>85725</xdr:colOff>
      <xdr:row>4</xdr:row>
      <xdr:rowOff>66675</xdr:rowOff>
    </xdr:from>
    <xdr:to>
      <xdr:col>5</xdr:col>
      <xdr:colOff>457200</xdr:colOff>
      <xdr:row>4</xdr:row>
      <xdr:rowOff>438150</xdr:rowOff>
    </xdr:to>
    <xdr:pic>
      <xdr:nvPicPr>
        <xdr:cNvPr id="11" name="Picture 10" title="Businessman holding tablet">
          <a:extLst>
            <a:ext uri="{FF2B5EF4-FFF2-40B4-BE49-F238E27FC236}">
              <a16:creationId xmlns:a16="http://schemas.microsoft.com/office/drawing/2014/main" id="{9F4E36AA-9AC3-6005-AC0E-76DE02373519}"/>
            </a:ext>
            <a:ext uri="{147F2762-F138-4A5C-976F-8EAC2B608ADB}">
              <a16:predDERef xmlns:a16="http://schemas.microsoft.com/office/drawing/2014/main" pred="{7C6F2983-C586-FCED-4DEA-F71735600D75}"/>
            </a:ext>
          </a:extLst>
        </xdr:cNvPr>
        <xdr:cNvPicPr>
          <a:picLocks noChangeAspect="1"/>
        </xdr:cNvPicPr>
      </xdr:nvPicPr>
      <xdr:blipFill>
        <a:blip xmlns:r="http://schemas.openxmlformats.org/officeDocument/2006/relationships" r:embed="rId15"/>
        <a:srcRect l="14066" r="24294" b="82280"/>
        <a:stretch/>
      </xdr:blipFill>
      <xdr:spPr>
        <a:xfrm>
          <a:off x="3333750" y="1466850"/>
          <a:ext cx="371475" cy="371475"/>
        </a:xfrm>
        <a:prstGeom prst="rect">
          <a:avLst/>
        </a:prstGeom>
      </xdr:spPr>
    </xdr:pic>
    <xdr:clientData/>
  </xdr:twoCellAnchor>
  <xdr:twoCellAnchor editAs="oneCell">
    <xdr:from>
      <xdr:col>5</xdr:col>
      <xdr:colOff>142875</xdr:colOff>
      <xdr:row>5</xdr:row>
      <xdr:rowOff>66675</xdr:rowOff>
    </xdr:from>
    <xdr:to>
      <xdr:col>5</xdr:col>
      <xdr:colOff>476250</xdr:colOff>
      <xdr:row>5</xdr:row>
      <xdr:rowOff>400050</xdr:rowOff>
    </xdr:to>
    <xdr:pic>
      <xdr:nvPicPr>
        <xdr:cNvPr id="12" name="Picture 11" title="Elderly woman holding out hand">
          <a:extLst>
            <a:ext uri="{FF2B5EF4-FFF2-40B4-BE49-F238E27FC236}">
              <a16:creationId xmlns:a16="http://schemas.microsoft.com/office/drawing/2014/main" id="{83FB6F99-CD8B-870D-EF4F-2FA103334747}"/>
            </a:ext>
            <a:ext uri="{147F2762-F138-4A5C-976F-8EAC2B608ADB}">
              <a16:predDERef xmlns:a16="http://schemas.microsoft.com/office/drawing/2014/main" pred="{9F4E36AA-9AC3-6005-AC0E-76DE02373519}"/>
            </a:ext>
          </a:extLst>
        </xdr:cNvPr>
        <xdr:cNvPicPr>
          <a:picLocks noChangeAspect="1"/>
        </xdr:cNvPicPr>
      </xdr:nvPicPr>
      <xdr:blipFill>
        <a:blip xmlns:r="http://schemas.openxmlformats.org/officeDocument/2006/relationships" r:embed="rId16"/>
        <a:srcRect l="53048" r="10837" b="81110"/>
        <a:stretch/>
      </xdr:blipFill>
      <xdr:spPr>
        <a:xfrm>
          <a:off x="3390900" y="2047875"/>
          <a:ext cx="333375" cy="333375"/>
        </a:xfrm>
        <a:prstGeom prst="rect">
          <a:avLst/>
        </a:prstGeom>
      </xdr:spPr>
    </xdr:pic>
    <xdr:clientData/>
  </xdr:twoCellAnchor>
  <xdr:twoCellAnchor editAs="oneCell">
    <xdr:from>
      <xdr:col>5</xdr:col>
      <xdr:colOff>171450</xdr:colOff>
      <xdr:row>6</xdr:row>
      <xdr:rowOff>133350</xdr:rowOff>
    </xdr:from>
    <xdr:to>
      <xdr:col>5</xdr:col>
      <xdr:colOff>466725</xdr:colOff>
      <xdr:row>6</xdr:row>
      <xdr:rowOff>438150</xdr:rowOff>
    </xdr:to>
    <xdr:pic>
      <xdr:nvPicPr>
        <xdr:cNvPr id="13" name="Picture 12" title="Young boy thumbs up">
          <a:extLst>
            <a:ext uri="{FF2B5EF4-FFF2-40B4-BE49-F238E27FC236}">
              <a16:creationId xmlns:a16="http://schemas.microsoft.com/office/drawing/2014/main" id="{5D80E589-BBE9-D8C3-33AF-C39A0717E96A}"/>
            </a:ext>
            <a:ext uri="{147F2762-F138-4A5C-976F-8EAC2B608ADB}">
              <a16:predDERef xmlns:a16="http://schemas.microsoft.com/office/drawing/2014/main" pred="{83FB6F99-CD8B-870D-EF4F-2FA103334747}"/>
            </a:ext>
          </a:extLst>
        </xdr:cNvPr>
        <xdr:cNvPicPr>
          <a:picLocks noChangeAspect="1"/>
        </xdr:cNvPicPr>
      </xdr:nvPicPr>
      <xdr:blipFill>
        <a:blip xmlns:r="http://schemas.openxmlformats.org/officeDocument/2006/relationships" r:embed="rId17"/>
        <a:srcRect l="25529" r="26741" b="78574"/>
        <a:stretch/>
      </xdr:blipFill>
      <xdr:spPr>
        <a:xfrm>
          <a:off x="3419475" y="2628900"/>
          <a:ext cx="295275" cy="3048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Rawat" refreshedDate="45740.945479513888" backgroundQuery="1" createdVersion="6" refreshedVersion="6" minRefreshableVersion="3" recordCount="0" supportSubquery="1" supportAdvancedDrill="1" xr:uid="{00000000-000A-0000-FFFF-FFFF00000000}">
  <cacheSource type="external" connectionId="1"/>
  <cacheFields count="3">
    <cacheField name="[customers].[City].[City]" caption="City" numFmtId="0" hierarchy="13" level="1">
      <sharedItems count="3">
        <s v="Cincinnati"/>
        <s v="Cleveland"/>
        <s v="Columbus"/>
      </sharedItems>
    </cacheField>
    <cacheField name="[customers].[Gender].[Gender]" caption="Gender" numFmtId="0" hierarchy="15" level="1">
      <sharedItems count="2">
        <s v="Female"/>
        <s v="Male"/>
      </sharedItems>
    </cacheField>
    <cacheField name="[Measures].[Call Counts]" caption="Call Counts" numFmtId="0" hierarchy="17" level="32767"/>
  </cacheFields>
  <cacheHierarchies count="28">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0" memberValueDatatype="7" unbalanced="0"/>
    <cacheHierarchy uniqueName="[calls].[Date of Call (Month)]" caption="Date of Call (Month)" attribute="1" defaultMemberUniqueName="[calls].[Date of Call (Month)].[All]" allUniqueName="[calls].[Date of Call (Month)].[All]" dimensionUniqueName="[calls]" displayFolder="" count="0" memberValueDatatype="130" unbalanced="0"/>
    <cacheHierarchy uniqueName="[calls].[Day of week]" caption="Day of week" attribute="1" defaultMemberUniqueName="[calls].[Day of week].[All]" allUniqueName="[calls].[Day of week].[All]" dimensionUniqueName="[calls]" displayFolder="" count="0" memberValueDatatype="130" unbalanced="0"/>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0" memberValueDatatype="20" unbalanced="0"/>
    <cacheHierarchy uniqueName="[calls].[Representative]" caption="Representative" attribute="1" defaultMemberUniqueName="[calls].[Representative].[All]" allUniqueName="[calls].[Representative].[All]" dimensionUniqueName="[calls]" displayFolder="" count="0" memberValueDatatype="130" unbalanced="0"/>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2" memberValueDatatype="130" unbalanced="0">
      <fieldsUsage count="2">
        <fieldUsage x="-1"/>
        <fieldUsage x="0"/>
      </fieldsUsage>
    </cacheHierarchy>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Gender]" caption="Gender" attribute="1" defaultMemberUniqueName="[customers].[Gender].[All]" allUniqueName="[customers].[Gender].[All]" dimensionUniqueName="[customers]" displayFolder="" count="2" memberValueDatatype="130" unbalanced="0">
      <fieldsUsage count="2">
        <fieldUsage x="-1"/>
        <fieldUsage x="1"/>
      </fieldsUsage>
    </cacheHierarchy>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oneField="1">
      <fieldsUsage count="1">
        <fieldUsage x="2"/>
      </fieldsUsage>
    </cacheHierarchy>
    <cacheHierarchy uniqueName="[Measures].[Total Amount]" caption="Total Amount" measure="1" displayFolder="" measureGroup="calls" count="0"/>
    <cacheHierarchy uniqueName="[Measures].[Total Duration]" caption="Total Duration" measure="1" displayFolder="" measureGroup="calls" count="0"/>
    <cacheHierarchy uniqueName="[Measures].[Avg. Rating]" caption="Avg. Rating" measure="1" displayFolder="" measureGroup="calls" count="0"/>
    <cacheHierarchy uniqueName="[Measures].[Happy Callers]" caption="Happy Callers" measure="1" displayFolder="" measureGroup="calls" count="0"/>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dner]" caption="Count of Gedner" measure="1" displayFolder="" measureGroup="customers" count="0" hidden="1"/>
    <cacheHierarchy uniqueName="[Measures].[Sum of Satisfaction Rating]" caption="Sum of Satisfaction Rating" measure="1" displayFolder="" measureGroup="calls" count="0" hidden="1">
      <extLst>
        <ext xmlns:x15="http://schemas.microsoft.com/office/spreadsheetml/2010/11/main" uri="{B97F6D7D-B522-45F9-BDA1-12C45D357490}">
          <x15:cacheHierarchy aggregatedColumn="11"/>
        </ext>
      </extLst>
    </cacheHierarchy>
    <cacheHierarchy uniqueName="[Measures].[Sum of Rating rounded]" caption="Sum of Rating rounded" measure="1" displayFolder="" measureGroup="calls" count="0" hidden="1">
      <extLst>
        <ext xmlns:x15="http://schemas.microsoft.com/office/spreadsheetml/2010/11/main" uri="{B97F6D7D-B522-45F9-BDA1-12C45D357490}">
          <x15:cacheHierarchy aggregatedColumn="9"/>
        </ext>
      </extLst>
    </cacheHierarchy>
  </cacheHierarchies>
  <kpis count="0"/>
  <dimensions count="3">
    <dimension name="calls" uniqueName="[calls]" caption="calls"/>
    <dimension name="customers" uniqueName="[customers]" caption="customers"/>
    <dimension measure="1" name="Measures" uniqueName="[Measures]" caption="Measures"/>
  </dimensions>
  <measureGroups count="2">
    <measureGroup name="calls" caption="calls"/>
    <measureGroup name="customers" caption="customer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Rawat" refreshedDate="45740.945470486113" backgroundQuery="1" createdVersion="3" refreshedVersion="6" minRefreshableVersion="3" recordCount="0" supportSubquery="1" supportAdvancedDrill="1" xr:uid="{00000000-000A-0000-FFFF-FFFF09000000}">
  <cacheSource type="external" connectionId="1">
    <extLst>
      <ext xmlns:x14="http://schemas.microsoft.com/office/spreadsheetml/2009/9/main" uri="{F057638F-6D5F-4e77-A914-E7F072B9BCA8}">
        <x14:sourceConnection name="ThisWorkbookDataModel"/>
      </ext>
    </extLst>
  </cacheSource>
  <cacheFields count="0"/>
  <cacheHierarchies count="26">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0" memberValueDatatype="7" unbalanced="0"/>
    <cacheHierarchy uniqueName="[calls].[Date of Call (Month)]" caption="Date of Call (Month)" attribute="1" defaultMemberUniqueName="[calls].[Date of Call (Month)].[All]" allUniqueName="[calls].[Date of Call (Month)].[All]" dimensionUniqueName="[calls]" displayFolder="" count="0" memberValueDatatype="130" unbalanced="0"/>
    <cacheHierarchy uniqueName="[calls].[Day of week]" caption="Day of week" attribute="1" defaultMemberUniqueName="[calls].[Day of week].[All]" allUniqueName="[calls].[Day of week].[All]" dimensionUniqueName="[calls]" displayFolder="" count="0" memberValueDatatype="130" unbalanced="0"/>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0" memberValueDatatype="20" unbalanced="0"/>
    <cacheHierarchy uniqueName="[calls].[Representative]" caption="Representative" attribute="1" defaultMemberUniqueName="[calls].[Representative].[All]" allUniqueName="[calls].[Representative].[All]" dimensionUniqueName="[calls]" displayFolder="" count="2" memberValueDatatype="130" unbalanced="0"/>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cacheHierarchy uniqueName="[Measures].[Total Amount]" caption="Total Amount" measure="1" displayFolder="" measureGroup="calls" count="0"/>
    <cacheHierarchy uniqueName="[Measures].[Total Duration]" caption="Total Duration" measure="1" displayFolder="" measureGroup="calls" count="0"/>
    <cacheHierarchy uniqueName="[Measures].[Avg. Rating]" caption="Avg. Rating" measure="1" displayFolder="" measureGroup="calls" count="0"/>
    <cacheHierarchy uniqueName="[Measures].[Happy Callers]" caption="Happy Callers" measure="1" displayFolder="" measureGroup="calls" count="0"/>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nder]" caption="Count of Gender" measure="1" displayFolder="" measureGroup="customers" count="0" hidden="1"/>
  </cacheHierarchies>
  <kpis count="0"/>
  <extLst>
    <ext xmlns:x14="http://schemas.microsoft.com/office/spreadsheetml/2009/9/main" uri="{725AE2AE-9491-48be-B2B4-4EB974FC3084}">
      <x14:pivotCacheDefinition slicerData="1" pivotCacheId="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Rawat" refreshedDate="45740.945469907405" backgroundQuery="1" createdVersion="6" refreshedVersion="6" minRefreshableVersion="3" recordCount="0" supportSubquery="1" supportAdvancedDrill="1" xr:uid="{00000000-000A-0000-FFFF-FFFF01000000}">
  <cacheSource type="external" connectionId="1"/>
  <cacheFields count="3">
    <cacheField name="[calls].[Representative].[Representative]" caption="Representative" numFmtId="0" hierarchy="10" level="1">
      <sharedItems count="5">
        <s v="R01"/>
        <s v="R02"/>
        <s v="R03"/>
        <s v="R04"/>
        <s v="R05"/>
      </sharedItems>
    </cacheField>
    <cacheField name="[Measures].[Call Counts]" caption="Call Counts" numFmtId="0" hierarchy="17" level="32767"/>
    <cacheField name="[Measures].[Total Amount]" caption="Total Amount" numFmtId="0" hierarchy="18" level="32767"/>
  </cacheFields>
  <cacheHierarchies count="28">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0" memberValueDatatype="7" unbalanced="0"/>
    <cacheHierarchy uniqueName="[calls].[Date of Call (Month)]" caption="Date of Call (Month)" attribute="1" defaultMemberUniqueName="[calls].[Date of Call (Month)].[All]" allUniqueName="[calls].[Date of Call (Month)].[All]" dimensionUniqueName="[calls]" displayFolder="" count="0" memberValueDatatype="130" unbalanced="0"/>
    <cacheHierarchy uniqueName="[calls].[Day of week]" caption="Day of week" attribute="1" defaultMemberUniqueName="[calls].[Day of week].[All]" allUniqueName="[calls].[Day of week].[All]" dimensionUniqueName="[calls]" displayFolder="" count="0" memberValueDatatype="130" unbalanced="0"/>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0" memberValueDatatype="20" unbalanced="0"/>
    <cacheHierarchy uniqueName="[calls].[Representative]" caption="Representative" attribute="1" defaultMemberUniqueName="[calls].[Representative].[All]" allUniqueName="[calls].[Representative].[All]" dimensionUniqueName="[calls]" displayFolder="" count="2" memberValueDatatype="130" unbalanced="0">
      <fieldsUsage count="2">
        <fieldUsage x="-1"/>
        <fieldUsage x="0"/>
      </fieldsUsage>
    </cacheHierarchy>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oneField="1">
      <fieldsUsage count="1">
        <fieldUsage x="1"/>
      </fieldsUsage>
    </cacheHierarchy>
    <cacheHierarchy uniqueName="[Measures].[Total Amount]" caption="Total Amount" measure="1" displayFolder="" measureGroup="calls" count="0" oneField="1">
      <fieldsUsage count="1">
        <fieldUsage x="2"/>
      </fieldsUsage>
    </cacheHierarchy>
    <cacheHierarchy uniqueName="[Measures].[Total Duration]" caption="Total Duration" measure="1" displayFolder="" measureGroup="calls" count="0"/>
    <cacheHierarchy uniqueName="[Measures].[Avg. Rating]" caption="Avg. Rating" measure="1" displayFolder="" measureGroup="calls" count="0"/>
    <cacheHierarchy uniqueName="[Measures].[Happy Callers]" caption="Happy Callers" measure="1" displayFolder="" measureGroup="calls" count="0"/>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dner]" caption="Count of Gedner" measure="1" displayFolder="" measureGroup="customers" count="0" hidden="1"/>
    <cacheHierarchy uniqueName="[Measures].[Sum of Satisfaction Rating]" caption="Sum of Satisfaction Rating" measure="1" displayFolder="" measureGroup="calls" count="0" hidden="1">
      <extLst>
        <ext xmlns:x15="http://schemas.microsoft.com/office/spreadsheetml/2010/11/main" uri="{B97F6D7D-B522-45F9-BDA1-12C45D357490}">
          <x15:cacheHierarchy aggregatedColumn="11"/>
        </ext>
      </extLst>
    </cacheHierarchy>
    <cacheHierarchy uniqueName="[Measures].[Sum of Rating rounded]" caption="Sum of Rating rounded" measure="1" displayFolder="" measureGroup="calls" count="0" hidden="1">
      <extLst>
        <ext xmlns:x15="http://schemas.microsoft.com/office/spreadsheetml/2010/11/main" uri="{B97F6D7D-B522-45F9-BDA1-12C45D357490}">
          <x15:cacheHierarchy aggregatedColumn="9"/>
        </ext>
      </extLst>
    </cacheHierarchy>
  </cacheHierarchies>
  <kpis count="0"/>
  <dimensions count="3">
    <dimension name="calls" uniqueName="[calls]" caption="calls"/>
    <dimension name="customers" uniqueName="[customers]" caption="customers"/>
    <dimension measure="1" name="Measures" uniqueName="[Measures]" caption="Measures"/>
  </dimensions>
  <measureGroups count="2">
    <measureGroup name="calls" caption="calls"/>
    <measureGroup name="customers" caption="customer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Rawat" refreshedDate="45740.945468981481" backgroundQuery="1" createdVersion="6" refreshedVersion="6" minRefreshableVersion="3" recordCount="0" supportSubquery="1" supportAdvancedDrill="1" xr:uid="{00000000-000A-0000-FFFF-FFFF02000000}">
  <cacheSource type="external" connectionId="1"/>
  <cacheFields count="5">
    <cacheField name="[Measures].[Call Counts]" caption="Call Counts" numFmtId="0" hierarchy="17" level="32767"/>
    <cacheField name="[Measures].[Total Amount]" caption="Total Amount" numFmtId="0" hierarchy="18" level="32767"/>
    <cacheField name="[Measures].[Total Duration]" caption="Total Duration" numFmtId="0" hierarchy="19" level="32767"/>
    <cacheField name="[Measures].[Avg. Rating]" caption="Avg. Rating" numFmtId="0" hierarchy="20" level="32767"/>
    <cacheField name="[Measures].[Happy Callers]" caption="Happy Callers" numFmtId="0" hierarchy="21" level="32767"/>
  </cacheFields>
  <cacheHierarchies count="28">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0" memberValueDatatype="7" unbalanced="0"/>
    <cacheHierarchy uniqueName="[calls].[Date of Call (Month)]" caption="Date of Call (Month)" attribute="1" defaultMemberUniqueName="[calls].[Date of Call (Month)].[All]" allUniqueName="[calls].[Date of Call (Month)].[All]" dimensionUniqueName="[calls]" displayFolder="" count="0" memberValueDatatype="130" unbalanced="0"/>
    <cacheHierarchy uniqueName="[calls].[Day of week]" caption="Day of week" attribute="1" defaultMemberUniqueName="[calls].[Day of week].[All]" allUniqueName="[calls].[Day of week].[All]" dimensionUniqueName="[calls]" displayFolder="" count="0" memberValueDatatype="130" unbalanced="0"/>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0" memberValueDatatype="20" unbalanced="0"/>
    <cacheHierarchy uniqueName="[calls].[Representative]" caption="Representative" attribute="1" defaultMemberUniqueName="[calls].[Representative].[All]" allUniqueName="[calls].[Representative].[All]" dimensionUniqueName="[calls]" displayFolder="" count="0" memberValueDatatype="130" unbalanced="0"/>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oneField="1">
      <fieldsUsage count="1">
        <fieldUsage x="0"/>
      </fieldsUsage>
    </cacheHierarchy>
    <cacheHierarchy uniqueName="[Measures].[Total Amount]" caption="Total Amount" measure="1" displayFolder="" measureGroup="calls" count="0" oneField="1">
      <fieldsUsage count="1">
        <fieldUsage x="1"/>
      </fieldsUsage>
    </cacheHierarchy>
    <cacheHierarchy uniqueName="[Measures].[Total Duration]" caption="Total Duration" measure="1" displayFolder="" measureGroup="calls" count="0" oneField="1">
      <fieldsUsage count="1">
        <fieldUsage x="2"/>
      </fieldsUsage>
    </cacheHierarchy>
    <cacheHierarchy uniqueName="[Measures].[Avg. Rating]" caption="Avg. Rating" measure="1" displayFolder="" measureGroup="calls" count="0" oneField="1">
      <fieldsUsage count="1">
        <fieldUsage x="3"/>
      </fieldsUsage>
    </cacheHierarchy>
    <cacheHierarchy uniqueName="[Measures].[Happy Callers]" caption="Happy Callers" measure="1" displayFolder="" measureGroup="calls" count="0" oneField="1">
      <fieldsUsage count="1">
        <fieldUsage x="4"/>
      </fieldsUsage>
    </cacheHierarchy>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dner]" caption="Count of Gedner" measure="1" displayFolder="" measureGroup="customers" count="0" hidden="1"/>
    <cacheHierarchy uniqueName="[Measures].[Sum of Satisfaction Rating]" caption="Sum of Satisfaction Rating" measure="1" displayFolder="" measureGroup="calls" count="0" hidden="1">
      <extLst>
        <ext xmlns:x15="http://schemas.microsoft.com/office/spreadsheetml/2010/11/main" uri="{B97F6D7D-B522-45F9-BDA1-12C45D357490}">
          <x15:cacheHierarchy aggregatedColumn="11"/>
        </ext>
      </extLst>
    </cacheHierarchy>
    <cacheHierarchy uniqueName="[Measures].[Sum of Rating rounded]" caption="Sum of Rating rounded" measure="1" displayFolder="" measureGroup="calls" count="0" hidden="1">
      <extLst>
        <ext xmlns:x15="http://schemas.microsoft.com/office/spreadsheetml/2010/11/main" uri="{B97F6D7D-B522-45F9-BDA1-12C45D357490}">
          <x15:cacheHierarchy aggregatedColumn="9"/>
        </ext>
      </extLst>
    </cacheHierarchy>
  </cacheHierarchies>
  <kpis count="0"/>
  <dimensions count="3">
    <dimension name="calls" uniqueName="[calls]" caption="calls"/>
    <dimension name="customers" uniqueName="[customers]" caption="customers"/>
    <dimension measure="1" name="Measures" uniqueName="[Measures]" caption="Measures"/>
  </dimensions>
  <measureGroups count="2">
    <measureGroup name="calls" caption="calls"/>
    <measureGroup name="customers" caption="customer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nkit Rawat" refreshedDate="45740.971468055555" backgroundQuery="1" createdVersion="6" refreshedVersion="6" minRefreshableVersion="3" recordCount="0" supportSubquery="1" supportAdvancedDrill="1" xr:uid="{00000000-000A-0000-FFFF-FFFF03000000}">
  <cacheSource type="external" connectionId="1"/>
  <cacheFields count="4">
    <cacheField name="[Measures].[Total Amount]" caption="Total Amount" numFmtId="0" hierarchy="18" level="32767"/>
    <cacheField name="[calls].[Representative].[Representative]" caption="Representative" numFmtId="0" hierarchy="10" level="1">
      <sharedItems count="5">
        <s v="R01"/>
        <s v="R02"/>
        <s v="R03"/>
        <s v="R04"/>
        <s v="R05"/>
      </sharedItems>
    </cacheField>
    <cacheField name="[customers].[City].[City]" caption="City" numFmtId="0" hierarchy="13" level="1">
      <sharedItems count="3">
        <s v="Cincinnati"/>
        <s v="Cleveland"/>
        <s v="Columbus"/>
      </sharedItems>
    </cacheField>
    <cacheField name="[customers].[Customer ID].[Customer ID]" caption="Customer ID" numFmtId="0" hierarchy="14" level="1">
      <sharedItems count="15">
        <s v="C0003"/>
        <s v="C0004"/>
        <s v="C0011"/>
        <s v="C0012"/>
        <s v="C0002"/>
        <s v="C0007"/>
        <s v="C0008"/>
        <s v="C0010"/>
        <s v="C0013"/>
        <s v="C0015"/>
        <s v="C0001"/>
        <s v="C0005"/>
        <s v="C0006"/>
        <s v="C0009"/>
        <s v="C0014"/>
      </sharedItems>
    </cacheField>
  </cacheFields>
  <cacheHierarchies count="28">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0" memberValueDatatype="7" unbalanced="0"/>
    <cacheHierarchy uniqueName="[calls].[Date of Call (Month)]" caption="Date of Call (Month)" attribute="1" defaultMemberUniqueName="[calls].[Date of Call (Month)].[All]" allUniqueName="[calls].[Date of Call (Month)].[All]" dimensionUniqueName="[calls]" displayFolder="" count="0" memberValueDatatype="130" unbalanced="0"/>
    <cacheHierarchy uniqueName="[calls].[Day of week]" caption="Day of week" attribute="1" defaultMemberUniqueName="[calls].[Day of week].[All]" allUniqueName="[calls].[Day of week].[All]" dimensionUniqueName="[calls]" displayFolder="" count="0" memberValueDatatype="130" unbalanced="0"/>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0" memberValueDatatype="20" unbalanced="0"/>
    <cacheHierarchy uniqueName="[calls].[Representative]" caption="Representative" attribute="1" defaultMemberUniqueName="[calls].[Representative].[All]" allUniqueName="[calls].[Representative].[All]" dimensionUniqueName="[calls]" displayFolder="" count="2" memberValueDatatype="130" unbalanced="0">
      <fieldsUsage count="2">
        <fieldUsage x="-1"/>
        <fieldUsage x="1"/>
      </fieldsUsage>
    </cacheHierarchy>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2" memberValueDatatype="130" unbalanced="0">
      <fieldsUsage count="2">
        <fieldUsage x="-1"/>
        <fieldUsage x="2"/>
      </fieldsUsage>
    </cacheHierarchy>
    <cacheHierarchy uniqueName="[customers].[Customer ID]" caption="Customer ID" attribute="1" defaultMemberUniqueName="[customers].[Customer ID].[All]" allUniqueName="[customers].[Customer ID].[All]" dimensionUniqueName="[customers]" displayFolder="" count="2" memberValueDatatype="130" unbalanced="0">
      <fieldsUsage count="2">
        <fieldUsage x="-1"/>
        <fieldUsage x="3"/>
      </fieldsUsage>
    </cacheHierarchy>
    <cacheHierarchy uniqueName="[customers].[Gender]" caption="Gender" attribute="1" defaultMemberUniqueName="[customers].[Gender].[All]" allUniqueName="[customers].[Gender].[All]" dimensionUniqueName="[customers]" displayFolder="" count="0" memberValueDatatype="130" unbalanced="0"/>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cacheHierarchy uniqueName="[Measures].[Total Amount]" caption="Total Amount" measure="1" displayFolder="" measureGroup="calls" count="0" oneField="1">
      <fieldsUsage count="1">
        <fieldUsage x="0"/>
      </fieldsUsage>
    </cacheHierarchy>
    <cacheHierarchy uniqueName="[Measures].[Total Duration]" caption="Total Duration" measure="1" displayFolder="" measureGroup="calls" count="0"/>
    <cacheHierarchy uniqueName="[Measures].[Avg. Rating]" caption="Avg. Rating" measure="1" displayFolder="" measureGroup="calls" count="0"/>
    <cacheHierarchy uniqueName="[Measures].[Happy Callers]" caption="Happy Callers" measure="1" displayFolder="" measureGroup="calls" count="0"/>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dner]" caption="Count of Gedner" measure="1" displayFolder="" measureGroup="customers" count="0" hidden="1"/>
    <cacheHierarchy uniqueName="[Measures].[Sum of Satisfaction Rating]" caption="Sum of Satisfaction Rating" measure="1" displayFolder="" measureGroup="calls" count="0" hidden="1">
      <extLst>
        <ext xmlns:x15="http://schemas.microsoft.com/office/spreadsheetml/2010/11/main" uri="{B97F6D7D-B522-45F9-BDA1-12C45D357490}">
          <x15:cacheHierarchy aggregatedColumn="11"/>
        </ext>
      </extLst>
    </cacheHierarchy>
    <cacheHierarchy uniqueName="[Measures].[Sum of Rating rounded]" caption="Sum of Rating rounded" measure="1" displayFolder="" measureGroup="calls" count="0" hidden="1">
      <extLst>
        <ext xmlns:x15="http://schemas.microsoft.com/office/spreadsheetml/2010/11/main" uri="{B97F6D7D-B522-45F9-BDA1-12C45D357490}">
          <x15:cacheHierarchy aggregatedColumn="9"/>
        </ext>
      </extLst>
    </cacheHierarchy>
  </cacheHierarchies>
  <kpis count="0"/>
  <dimensions count="3">
    <dimension name="calls" uniqueName="[calls]" caption="calls"/>
    <dimension name="customers" uniqueName="[customers]" caption="customers"/>
    <dimension measure="1" name="Measures" uniqueName="[Measures]" caption="Measures"/>
  </dimensions>
  <measureGroups count="2">
    <measureGroup name="calls" caption="calls"/>
    <measureGroup name="customers" caption="customer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xcel Services" refreshedDate="45742.227368981483" backgroundQuery="1" createdVersion="6" refreshedVersion="8" minRefreshableVersion="3" recordCount="0" supportSubquery="1" supportAdvancedDrill="1" xr:uid="{00000000-000A-0000-FFFF-FFFF39000000}">
  <cacheSource type="external" connectionId="1"/>
  <cacheFields count="6">
    <cacheField name="[Measures].[Call Counts]" caption="Call Counts" numFmtId="0" hierarchy="17" level="32767"/>
    <cacheField name="[Measures].[Total Amount]" caption="Total Amount" numFmtId="0" hierarchy="18" level="32767"/>
    <cacheField name="[Measures].[Total Duration]" caption="Total Duration" numFmtId="0" hierarchy="19" level="32767"/>
    <cacheField name="[Measures].[Avg. Rating]" caption="Avg. Rating" numFmtId="0" hierarchy="20" level="32767"/>
    <cacheField name="[Measures].[Happy Callers]" caption="Happy Callers" numFmtId="0" hierarchy="21" level="32767"/>
    <cacheField name="[calls].[Representative].[Representative]" caption="Representative" numFmtId="0" hierarchy="10" level="1">
      <sharedItems containsSemiMixedTypes="0" containsNonDate="0" containsString="0"/>
    </cacheField>
  </cacheFields>
  <cacheHierarchies count="28">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0" memberValueDatatype="7" unbalanced="0"/>
    <cacheHierarchy uniqueName="[calls].[Date of Call (Month)]" caption="Date of Call (Month)" attribute="1" defaultMemberUniqueName="[calls].[Date of Call (Month)].[All]" allUniqueName="[calls].[Date of Call (Month)].[All]" dimensionUniqueName="[calls]" displayFolder="" count="0" memberValueDatatype="130" unbalanced="0"/>
    <cacheHierarchy uniqueName="[calls].[Day of week]" caption="Day of week" attribute="1" defaultMemberUniqueName="[calls].[Day of week].[All]" allUniqueName="[calls].[Day of week].[All]" dimensionUniqueName="[calls]" displayFolder="" count="0" memberValueDatatype="130" unbalanced="0"/>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0" memberValueDatatype="20" unbalanced="0"/>
    <cacheHierarchy uniqueName="[calls].[Representative]" caption="Representative" attribute="1" defaultMemberUniqueName="[calls].[Representative].[All]" allUniqueName="[calls].[Representative].[All]" dimensionUniqueName="[calls]" displayFolder="" count="2" memberValueDatatype="130" unbalanced="0">
      <fieldsUsage count="2">
        <fieldUsage x="-1"/>
        <fieldUsage x="5"/>
      </fieldsUsage>
    </cacheHierarchy>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oneField="1">
      <fieldsUsage count="1">
        <fieldUsage x="0"/>
      </fieldsUsage>
    </cacheHierarchy>
    <cacheHierarchy uniqueName="[Measures].[Total Amount]" caption="Total Amount" measure="1" displayFolder="" measureGroup="calls" count="0" oneField="1">
      <fieldsUsage count="1">
        <fieldUsage x="1"/>
      </fieldsUsage>
    </cacheHierarchy>
    <cacheHierarchy uniqueName="[Measures].[Total Duration]" caption="Total Duration" measure="1" displayFolder="" measureGroup="calls" count="0" oneField="1">
      <fieldsUsage count="1">
        <fieldUsage x="2"/>
      </fieldsUsage>
    </cacheHierarchy>
    <cacheHierarchy uniqueName="[Measures].[Avg. Rating]" caption="Avg. Rating" measure="1" displayFolder="" measureGroup="calls" count="0" oneField="1">
      <fieldsUsage count="1">
        <fieldUsage x="3"/>
      </fieldsUsage>
    </cacheHierarchy>
    <cacheHierarchy uniqueName="[Measures].[Happy Callers]" caption="Happy Callers" measure="1" displayFolder="" measureGroup="calls" count="0" oneField="1">
      <fieldsUsage count="1">
        <fieldUsage x="4"/>
      </fieldsUsage>
    </cacheHierarchy>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dner]" caption="Count of Gedner" measure="1" displayFolder="" measureGroup="customers" count="0" hidden="1"/>
    <cacheHierarchy uniqueName="[Measures].[Sum of Satisfaction Rating]" caption="Sum of Satisfaction Rating" measure="1" displayFolder="" measureGroup="calls" count="0" hidden="1">
      <extLst>
        <ext xmlns:x15="http://schemas.microsoft.com/office/spreadsheetml/2010/11/main" uri="{B97F6D7D-B522-45F9-BDA1-12C45D357490}">
          <x15:cacheHierarchy aggregatedColumn="11"/>
        </ext>
      </extLst>
    </cacheHierarchy>
    <cacheHierarchy uniqueName="[Measures].[Sum of Rating rounded]" caption="Sum of Rating rounded" measure="1" displayFolder="" measureGroup="calls" count="0" hidden="1">
      <extLst>
        <ext xmlns:x15="http://schemas.microsoft.com/office/spreadsheetml/2010/11/main" uri="{B97F6D7D-B522-45F9-BDA1-12C45D357490}">
          <x15:cacheHierarchy aggregatedColumn="9"/>
        </ext>
      </extLst>
    </cacheHierarchy>
  </cacheHierarchies>
  <kpis count="0"/>
  <dimensions count="3">
    <dimension name="calls" uniqueName="[calls]" caption="calls"/>
    <dimension name="customers" uniqueName="[customers]" caption="customers"/>
    <dimension measure="1" name="Measures" uniqueName="[Measures]" caption="Measures"/>
  </dimensions>
  <measureGroups count="2">
    <measureGroup name="calls" caption="calls"/>
    <measureGroup name="customers" caption="customer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xcel Services" refreshedDate="45742.227369560183" backgroundQuery="1" createdVersion="6" refreshedVersion="8" minRefreshableVersion="3" recordCount="0" supportSubquery="1" supportAdvancedDrill="1" xr:uid="{00000000-000A-0000-FFFF-FFFF3C000000}">
  <cacheSource type="external" connectionId="1"/>
  <cacheFields count="5">
    <cacheField name="[Measures].[Call Counts]" caption="Call Counts" numFmtId="0" hierarchy="17" level="32767"/>
    <cacheField name="[calls].[Representative].[Representative]" caption="Representative" numFmtId="0" hierarchy="10" level="1">
      <sharedItems containsSemiMixedTypes="0" containsNonDate="0" containsString="0"/>
    </cacheField>
    <cacheField name="[calls].[Date of Call].[Date of Call]" caption="Date of Call" numFmtId="0" hierarchy="2" level="1">
      <sharedItems containsSemiMixedTypes="0" containsNonDate="0" containsDate="1" containsString="0" count="6">
        <d v="2023-12-09T00:00:00"/>
        <d v="2023-12-17T00:00:00"/>
        <d v="2023-12-20T00:00:00"/>
        <d v="2023-12-25T00:00:00"/>
        <d v="2023-12-29T00:00:00"/>
        <d v="2023-12-31T00:00:00"/>
      </sharedItems>
    </cacheField>
    <cacheField name="[calls].[Date of Call (Month)].[Date of Call (Month)]" caption="Date of Call (Month)" numFmtId="0" hierarchy="3" level="1">
      <sharedItems count="12">
        <s v="Jan"/>
        <s v="Feb"/>
        <s v="Mar"/>
        <s v="Apr"/>
        <s v="May"/>
        <s v="Jun"/>
        <s v="Jul"/>
        <s v="Aug"/>
        <s v="Sep"/>
        <s v="Oct"/>
        <s v="Nov"/>
        <s v="Dec"/>
      </sharedItems>
    </cacheField>
    <cacheField name="Dummy0" numFmtId="0" hierarchy="28" level="32767">
      <extLst>
        <ext xmlns:x14="http://schemas.microsoft.com/office/spreadsheetml/2009/9/main" uri="{63CAB8AC-B538-458d-9737-405883B0398D}">
          <x14:cacheField ignore="1"/>
        </ext>
      </extLst>
    </cacheField>
  </cacheFields>
  <cacheHierarchies count="29">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2" memberValueDatatype="7" unbalanced="0">
      <fieldsUsage count="2">
        <fieldUsage x="-1"/>
        <fieldUsage x="2"/>
      </fieldsUsage>
    </cacheHierarchy>
    <cacheHierarchy uniqueName="[calls].[Date of Call (Month)]" caption="Date of Call (Month)" attribute="1" defaultMemberUniqueName="[calls].[Date of Call (Month)].[All]" allUniqueName="[calls].[Date of Call (Month)].[All]" dimensionUniqueName="[calls]" displayFolder="" count="2" memberValueDatatype="130" unbalanced="0">
      <fieldsUsage count="2">
        <fieldUsage x="-1"/>
        <fieldUsage x="3"/>
      </fieldsUsage>
    </cacheHierarchy>
    <cacheHierarchy uniqueName="[calls].[Day of week]" caption="Day of week" attribute="1" defaultMemberUniqueName="[calls].[Day of week].[All]" allUniqueName="[calls].[Day of week].[All]" dimensionUniqueName="[calls]" displayFolder="" count="0" memberValueDatatype="130" unbalanced="0"/>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0" memberValueDatatype="20" unbalanced="0"/>
    <cacheHierarchy uniqueName="[calls].[Representative]" caption="Representative" attribute="1" defaultMemberUniqueName="[calls].[Representative].[All]" allUniqueName="[calls].[Representative].[All]" dimensionUniqueName="[calls]" displayFolder="" count="2" memberValueDatatype="130" unbalanced="0">
      <fieldsUsage count="2">
        <fieldUsage x="-1"/>
        <fieldUsage x="1"/>
      </fieldsUsage>
    </cacheHierarchy>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oneField="1">
      <fieldsUsage count="1">
        <fieldUsage x="0"/>
      </fieldsUsage>
    </cacheHierarchy>
    <cacheHierarchy uniqueName="[Measures].[Total Amount]" caption="Total Amount" measure="1" displayFolder="" measureGroup="calls" count="0"/>
    <cacheHierarchy uniqueName="[Measures].[Total Duration]" caption="Total Duration" measure="1" displayFolder="" measureGroup="calls" count="0"/>
    <cacheHierarchy uniqueName="[Measures].[Avg. Rating]" caption="Avg. Rating" measure="1" displayFolder="" measureGroup="calls" count="0"/>
    <cacheHierarchy uniqueName="[Measures].[Happy Callers]" caption="Happy Callers" measure="1" displayFolder="" measureGroup="calls" count="0"/>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dner]" caption="Count of Gedner" measure="1" displayFolder="" measureGroup="customers" count="0" hidden="1"/>
    <cacheHierarchy uniqueName="[Measures].[Sum of Satisfaction Rating]" caption="Sum of Satisfaction Rating" measure="1" displayFolder="" measureGroup="calls" count="0" hidden="1">
      <extLst>
        <ext xmlns:x15="http://schemas.microsoft.com/office/spreadsheetml/2010/11/main" uri="{B97F6D7D-B522-45F9-BDA1-12C45D357490}">
          <x15:cacheHierarchy aggregatedColumn="11"/>
        </ext>
      </extLst>
    </cacheHierarchy>
    <cacheHierarchy uniqueName="[Measures].[Sum of Rating rounded]" caption="Sum of Rating rounded" measure="1" displayFolder="" measureGroup="calls" count="0" hidden="1">
      <extLst>
        <ext xmlns:x15="http://schemas.microsoft.com/office/spreadsheetml/2010/11/main" uri="{B97F6D7D-B522-45F9-BDA1-12C45D357490}">
          <x15:cacheHierarchy aggregatedColumn="9"/>
        </ext>
      </extLst>
    </cacheHierarchy>
    <cacheHierarchy uniqueName="Dummy0" caption="Call number" measure="1" count="0">
      <extLst>
        <ext xmlns:x14="http://schemas.microsoft.com/office/spreadsheetml/2009/9/main" uri="{8CF416AD-EC4C-4aba-99F5-12A058AE0983}">
          <x14:cacheHierarchy ignore="1"/>
        </ext>
      </extLst>
    </cacheHierarchy>
  </cacheHierarchies>
  <kpis count="0"/>
  <dimensions count="3">
    <dimension name="calls" uniqueName="[calls]" caption="calls"/>
    <dimension name="customers" uniqueName="[customers]" caption="customers"/>
    <dimension measure="1" name="Measures" uniqueName="[Measures]" caption="Measures"/>
  </dimensions>
  <measureGroups count="2">
    <measureGroup name="calls" caption="calls"/>
    <measureGroup name="customers" caption="customer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xcel Services" refreshedDate="45742.227369675929" backgroundQuery="1" createdVersion="6" refreshedVersion="8" minRefreshableVersion="3" recordCount="0" supportSubquery="1" supportAdvancedDrill="1" xr:uid="{00000000-000A-0000-FFFF-FFFF3F000000}">
  <cacheSource type="external" connectionId="1"/>
  <cacheFields count="3">
    <cacheField name="[Measures].[Call Counts]" caption="Call Counts" numFmtId="0" hierarchy="17" level="32767"/>
    <cacheField name="[calls].[Day of week].[Day of week]" caption="Day of week" numFmtId="0" hierarchy="4" level="1">
      <sharedItems count="7">
        <s v="Friday"/>
        <s v="Monday"/>
        <s v="Saturday"/>
        <s v="Sunday"/>
        <s v="Thursday"/>
        <s v="Tuesday"/>
        <s v="Wednesday"/>
      </sharedItems>
    </cacheField>
    <cacheField name="[calls].[Representative].[Representative]" caption="Representative" numFmtId="0" hierarchy="10" level="1">
      <sharedItems containsSemiMixedTypes="0" containsNonDate="0" containsString="0"/>
    </cacheField>
  </cacheFields>
  <cacheHierarchies count="28">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0" memberValueDatatype="7" unbalanced="0"/>
    <cacheHierarchy uniqueName="[calls].[Date of Call (Month)]" caption="Date of Call (Month)" attribute="1" defaultMemberUniqueName="[calls].[Date of Call (Month)].[All]" allUniqueName="[calls].[Date of Call (Month)].[All]" dimensionUniqueName="[calls]" displayFolder="" count="0" memberValueDatatype="130" unbalanced="0"/>
    <cacheHierarchy uniqueName="[calls].[Day of week]" caption="Day of week" attribute="1" defaultMemberUniqueName="[calls].[Day of week].[All]" allUniqueName="[calls].[Day of week].[All]" dimensionUniqueName="[calls]" displayFolder="" count="2" memberValueDatatype="130" unbalanced="0">
      <fieldsUsage count="2">
        <fieldUsage x="-1"/>
        <fieldUsage x="1"/>
      </fieldsUsage>
    </cacheHierarchy>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0" memberValueDatatype="20" unbalanced="0"/>
    <cacheHierarchy uniqueName="[calls].[Representative]" caption="Representative" attribute="1" defaultMemberUniqueName="[calls].[Representative].[All]" allUniqueName="[calls].[Representative].[All]" dimensionUniqueName="[calls]" displayFolder="" count="2" memberValueDatatype="130" unbalanced="0">
      <fieldsUsage count="2">
        <fieldUsage x="-1"/>
        <fieldUsage x="2"/>
      </fieldsUsage>
    </cacheHierarchy>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oneField="1">
      <fieldsUsage count="1">
        <fieldUsage x="0"/>
      </fieldsUsage>
    </cacheHierarchy>
    <cacheHierarchy uniqueName="[Measures].[Total Amount]" caption="Total Amount" measure="1" displayFolder="" measureGroup="calls" count="0"/>
    <cacheHierarchy uniqueName="[Measures].[Total Duration]" caption="Total Duration" measure="1" displayFolder="" measureGroup="calls" count="0"/>
    <cacheHierarchy uniqueName="[Measures].[Avg. Rating]" caption="Avg. Rating" measure="1" displayFolder="" measureGroup="calls" count="0"/>
    <cacheHierarchy uniqueName="[Measures].[Happy Callers]" caption="Happy Callers" measure="1" displayFolder="" measureGroup="calls" count="0"/>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dner]" caption="Count of Gedner" measure="1" displayFolder="" measureGroup="customers" count="0" hidden="1"/>
    <cacheHierarchy uniqueName="[Measures].[Sum of Satisfaction Rating]" caption="Sum of Satisfaction Rating" measure="1" displayFolder="" measureGroup="calls" count="0" hidden="1">
      <extLst>
        <ext xmlns:x15="http://schemas.microsoft.com/office/spreadsheetml/2010/11/main" uri="{B97F6D7D-B522-45F9-BDA1-12C45D357490}">
          <x15:cacheHierarchy aggregatedColumn="11"/>
        </ext>
      </extLst>
    </cacheHierarchy>
    <cacheHierarchy uniqueName="[Measures].[Sum of Rating rounded]" caption="Sum of Rating rounded" measure="1" displayFolder="" measureGroup="calls" count="0" hidden="1">
      <extLst>
        <ext xmlns:x15="http://schemas.microsoft.com/office/spreadsheetml/2010/11/main" uri="{B97F6D7D-B522-45F9-BDA1-12C45D357490}">
          <x15:cacheHierarchy aggregatedColumn="9"/>
        </ext>
      </extLst>
    </cacheHierarchy>
  </cacheHierarchies>
  <kpis count="0"/>
  <dimensions count="3">
    <dimension name="calls" uniqueName="[calls]" caption="calls"/>
    <dimension name="customers" uniqueName="[customers]" caption="customers"/>
    <dimension measure="1" name="Measures" uniqueName="[Measures]" caption="Measures"/>
  </dimensions>
  <measureGroups count="2">
    <measureGroup name="calls" caption="calls"/>
    <measureGroup name="customers" caption="customer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xcel Services" refreshedDate="45742.227370370369" backgroundQuery="1" createdVersion="6" refreshedVersion="8" minRefreshableVersion="3" recordCount="0" supportSubquery="1" supportAdvancedDrill="1" xr:uid="{00000000-000A-0000-FFFF-FFFF42000000}">
  <cacheSource type="external" connectionId="1"/>
  <cacheFields count="1">
    <cacheField name="[calls].[Representative].[Representative]" caption="Representative" numFmtId="0" hierarchy="10" level="1">
      <sharedItems count="1">
        <s v="R01"/>
      </sharedItems>
    </cacheField>
  </cacheFields>
  <cacheHierarchies count="28">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0" memberValueDatatype="7" unbalanced="0"/>
    <cacheHierarchy uniqueName="[calls].[Date of Call (Month)]" caption="Date of Call (Month)" attribute="1" defaultMemberUniqueName="[calls].[Date of Call (Month)].[All]" allUniqueName="[calls].[Date of Call (Month)].[All]" dimensionUniqueName="[calls]" displayFolder="" count="0" memberValueDatatype="130" unbalanced="0"/>
    <cacheHierarchy uniqueName="[calls].[Day of week]" caption="Day of week" attribute="1" defaultMemberUniqueName="[calls].[Day of week].[All]" allUniqueName="[calls].[Day of week].[All]" dimensionUniqueName="[calls]" displayFolder="" count="0" memberValueDatatype="130" unbalanced="0"/>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0" memberValueDatatype="20" unbalanced="0"/>
    <cacheHierarchy uniqueName="[calls].[Representative]" caption="Representative" attribute="1" defaultMemberUniqueName="[calls].[Representative].[All]" allUniqueName="[calls].[Representative].[All]" dimensionUniqueName="[calls]" displayFolder="" count="2" memberValueDatatype="130" unbalanced="0">
      <fieldsUsage count="2">
        <fieldUsage x="-1"/>
        <fieldUsage x="0"/>
      </fieldsUsage>
    </cacheHierarchy>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cacheHierarchy uniqueName="[Measures].[Total Amount]" caption="Total Amount" measure="1" displayFolder="" measureGroup="calls" count="0"/>
    <cacheHierarchy uniqueName="[Measures].[Total Duration]" caption="Total Duration" measure="1" displayFolder="" measureGroup="calls" count="0"/>
    <cacheHierarchy uniqueName="[Measures].[Avg. Rating]" caption="Avg. Rating" measure="1" displayFolder="" measureGroup="calls" count="0"/>
    <cacheHierarchy uniqueName="[Measures].[Happy Callers]" caption="Happy Callers" measure="1" displayFolder="" measureGroup="calls" count="0"/>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dner]" caption="Count of Gedner" measure="1" displayFolder="" measureGroup="customers" count="0" hidden="1"/>
    <cacheHierarchy uniqueName="[Measures].[Sum of Satisfaction Rating]" caption="Sum of Satisfaction Rating" measure="1" displayFolder="" measureGroup="calls" count="0" hidden="1">
      <extLst>
        <ext xmlns:x15="http://schemas.microsoft.com/office/spreadsheetml/2010/11/main" uri="{B97F6D7D-B522-45F9-BDA1-12C45D357490}">
          <x15:cacheHierarchy aggregatedColumn="11"/>
        </ext>
      </extLst>
    </cacheHierarchy>
    <cacheHierarchy uniqueName="[Measures].[Sum of Rating rounded]" caption="Sum of Rating rounded" measure="1" displayFolder="" measureGroup="calls" count="0" hidden="1">
      <extLst>
        <ext xmlns:x15="http://schemas.microsoft.com/office/spreadsheetml/2010/11/main" uri="{B97F6D7D-B522-45F9-BDA1-12C45D357490}">
          <x15:cacheHierarchy aggregatedColumn="9"/>
        </ext>
      </extLst>
    </cacheHierarchy>
  </cacheHierarchies>
  <kpis count="0"/>
  <dimensions count="3">
    <dimension name="calls" uniqueName="[calls]" caption="calls"/>
    <dimension name="customers" uniqueName="[customers]" caption="customers"/>
    <dimension measure="1" name="Measures" uniqueName="[Measures]" caption="Measures"/>
  </dimensions>
  <measureGroups count="2">
    <measureGroup name="calls" caption="calls"/>
    <measureGroup name="customers" caption="customer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Excel Services" refreshedDate="45742.227370601853" backgroundQuery="1" createdVersion="6" refreshedVersion="8" minRefreshableVersion="3" recordCount="0" supportSubquery="1" supportAdvancedDrill="1" xr:uid="{00000000-000A-0000-FFFF-FFFF45000000}">
  <cacheSource type="external" connectionId="1"/>
  <cacheFields count="3">
    <cacheField name="[calls].[Rating rounded].[Rating rounded]" caption="Rating rounded" numFmtId="0" hierarchy="9"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calls].[Rating rounded].&amp;[1]"/>
            <x15:cachedUniqueName index="1" name="[calls].[Rating rounded].&amp;[2]"/>
            <x15:cachedUniqueName index="2" name="[calls].[Rating rounded].&amp;[3]"/>
            <x15:cachedUniqueName index="3" name="[calls].[Rating rounded].&amp;[4]"/>
            <x15:cachedUniqueName index="4" name="[calls].[Rating rounded].&amp;[5]"/>
          </x15:cachedUniqueNames>
        </ext>
      </extLst>
    </cacheField>
    <cacheField name="[Measures].[Call Counts]" caption="Call Counts" numFmtId="0" hierarchy="17" level="32767"/>
    <cacheField name="[calls].[Representative].[Representative]" caption="Representative" numFmtId="0" hierarchy="10" level="1">
      <sharedItems containsSemiMixedTypes="0" containsNonDate="0" containsString="0"/>
    </cacheField>
  </cacheFields>
  <cacheHierarchies count="28">
    <cacheHierarchy uniqueName="[calls].[Call number]" caption="Call number" attribute="1" defaultMemberUniqueName="[calls].[Call number].[All]" allUniqueName="[calls].[Call number].[All]" dimensionUniqueName="[calls]" displayFolder="" count="0" memberValueDatatype="130" unbalanced="0"/>
    <cacheHierarchy uniqueName="[calls].[Customer ID]" caption="Customer ID" attribute="1" defaultMemberUniqueName="[calls].[Customer ID].[All]" allUniqueName="[calls].[Customer ID].[All]" dimensionUniqueName="[calls]" displayFolder="" count="0" memberValueDatatype="130" unbalanced="0"/>
    <cacheHierarchy uniqueName="[calls].[Date of Call]" caption="Date of Call" attribute="1" time="1" defaultMemberUniqueName="[calls].[Date of Call].[All]" allUniqueName="[calls].[Date of Call].[All]" dimensionUniqueName="[calls]" displayFolder="" count="0" memberValueDatatype="7" unbalanced="0"/>
    <cacheHierarchy uniqueName="[calls].[Date of Call (Month)]" caption="Date of Call (Month)" attribute="1" defaultMemberUniqueName="[calls].[Date of Call (Month)].[All]" allUniqueName="[calls].[Date of Call (Month)].[All]" dimensionUniqueName="[calls]" displayFolder="" count="0" memberValueDatatype="130" unbalanced="0"/>
    <cacheHierarchy uniqueName="[calls].[Day of week]" caption="Day of week" attribute="1" defaultMemberUniqueName="[calls].[Day of week].[All]" allUniqueName="[calls].[Day of week].[All]" dimensionUniqueName="[calls]" displayFolder="" count="0" memberValueDatatype="130" unbalanced="0"/>
    <cacheHierarchy uniqueName="[calls].[Duration]" caption="Duration" attribute="1" defaultMemberUniqueName="[calls].[Duration].[All]" allUniqueName="[calls].[Duration].[All]" dimensionUniqueName="[calls]" displayFolder="" count="0" memberValueDatatype="20" unbalanced="0"/>
    <cacheHierarchy uniqueName="[calls].[Duration Bucket]" caption="Duration Bucket" attribute="1" defaultMemberUniqueName="[calls].[Duration Bucket].[All]" allUniqueName="[calls].[Duration Bucket].[All]" dimensionUniqueName="[calls]" displayFolder="" count="0" memberValueDatatype="130" unbalanced="0"/>
    <cacheHierarchy uniqueName="[calls].[FY]" caption="FY" attribute="1" defaultMemberUniqueName="[calls].[FY].[All]" allUniqueName="[calls].[FY].[All]" dimensionUniqueName="[calls]" displayFolder="" count="0" memberValueDatatype="20" unbalanced="0"/>
    <cacheHierarchy uniqueName="[calls].[Purchase Amount]" caption="Purchase Amount" attribute="1" defaultMemberUniqueName="[calls].[Purchase Amount].[All]" allUniqueName="[calls].[Purchase Amount].[All]" dimensionUniqueName="[calls]" displayFolder="" count="0" memberValueDatatype="20" unbalanced="0"/>
    <cacheHierarchy uniqueName="[calls].[Rating rounded]" caption="Rating rounded" attribute="1" defaultMemberUniqueName="[calls].[Rating rounded].[All]" allUniqueName="[calls].[Rating rounded].[All]" dimensionUniqueName="[calls]" displayFolder="" count="2" memberValueDatatype="20" unbalanced="0">
      <fieldsUsage count="2">
        <fieldUsage x="-1"/>
        <fieldUsage x="0"/>
      </fieldsUsage>
    </cacheHierarchy>
    <cacheHierarchy uniqueName="[calls].[Representative]" caption="Representative" attribute="1" defaultMemberUniqueName="[calls].[Representative].[All]" allUniqueName="[calls].[Representative].[All]" dimensionUniqueName="[calls]" displayFolder="" count="2" memberValueDatatype="130" unbalanced="0">
      <fieldsUsage count="2">
        <fieldUsage x="-1"/>
        <fieldUsage x="2"/>
      </fieldsUsage>
    </cacheHierarchy>
    <cacheHierarchy uniqueName="[calls].[Satisfaction Rating]" caption="Satisfaction Rating" attribute="1" defaultMemberUniqueName="[calls].[Satisfaction Rating].[All]" allUniqueName="[calls].[Satisfaction Rating].[All]" dimensionUniqueName="[calls]" displayFolder="" count="0" memberValueDatatype="5" unbalanced="0"/>
    <cacheHierarchy uniqueName="[customers].[Age]" caption="Age" attribute="1" defaultMemberUniqueName="[customers].[Age].[All]" allUniqueName="[customers].[Age].[All]" dimensionUniqueName="[customers]" displayFolder="" count="0" memberValueDatatype="20" unbalanced="0"/>
    <cacheHierarchy uniqueName="[customers].[City]" caption="City" attribute="1" defaultMemberUniqueName="[customers].[City].[All]" allUniqueName="[customers].[City].[All]" dimensionUniqueName="[custom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alls].[Date of Call (Month Index)]" caption="Date of Call (Month Index)" attribute="1" defaultMemberUniqueName="[calls].[Date of Call (Month Index)].[All]" allUniqueName="[calls].[Date of Call (Month Index)].[All]" dimensionUniqueName="[calls]" displayFolder="" count="0" memberValueDatatype="20" unbalanced="0" hidden="1"/>
    <cacheHierarchy uniqueName="[Measures].[Call Counts]" caption="Call Counts" measure="1" displayFolder="" measureGroup="calls" count="0" oneField="1">
      <fieldsUsage count="1">
        <fieldUsage x="1"/>
      </fieldsUsage>
    </cacheHierarchy>
    <cacheHierarchy uniqueName="[Measures].[Total Amount]" caption="Total Amount" measure="1" displayFolder="" measureGroup="calls" count="0"/>
    <cacheHierarchy uniqueName="[Measures].[Total Duration]" caption="Total Duration" measure="1" displayFolder="" measureGroup="calls" count="0"/>
    <cacheHierarchy uniqueName="[Measures].[Avg. Rating]" caption="Avg. Rating" measure="1" displayFolder="" measureGroup="calls" count="0"/>
    <cacheHierarchy uniqueName="[Measures].[Happy Callers]" caption="Happy Callers" measure="1" displayFolder="" measureGroup="calls" count="0"/>
    <cacheHierarchy uniqueName="[Measures].[__XL_Count calls]" caption="__XL_Count calls" measure="1" displayFolder="" measureGroup="calls" count="0" hidden="1"/>
    <cacheHierarchy uniqueName="[Measures].[__XL_Count customers]" caption="__XL_Count customers" measure="1" displayFolder="" measureGroup="customers" count="0" hidden="1"/>
    <cacheHierarchy uniqueName="[Measures].[__No measures defined]" caption="__No measures defined" measure="1" displayFolder="" count="0" hidden="1"/>
    <cacheHierarchy uniqueName="[Measures].[Count of Gedner]" caption="Count of Gedner" measure="1" displayFolder="" measureGroup="customers" count="0" hidden="1"/>
    <cacheHierarchy uniqueName="[Measures].[Sum of Satisfaction Rating]" caption="Sum of Satisfaction Rating" measure="1" displayFolder="" measureGroup="calls" count="0" hidden="1">
      <extLst>
        <ext xmlns:x15="http://schemas.microsoft.com/office/spreadsheetml/2010/11/main" uri="{B97F6D7D-B522-45F9-BDA1-12C45D357490}">
          <x15:cacheHierarchy aggregatedColumn="11"/>
        </ext>
      </extLst>
    </cacheHierarchy>
    <cacheHierarchy uniqueName="[Measures].[Sum of Rating rounded]" caption="Sum of Rating rounded" measure="1" displayFolder="" measureGroup="calls" count="0" hidden="1">
      <extLst>
        <ext xmlns:x15="http://schemas.microsoft.com/office/spreadsheetml/2010/11/main" uri="{B97F6D7D-B522-45F9-BDA1-12C45D357490}">
          <x15:cacheHierarchy aggregatedColumn="9"/>
        </ext>
      </extLst>
    </cacheHierarchy>
  </cacheHierarchies>
  <kpis count="0"/>
  <dimensions count="3">
    <dimension name="calls" uniqueName="[calls]" caption="calls"/>
    <dimension name="customers" uniqueName="[customers]" caption="customers"/>
    <dimension measure="1" name="Measures" uniqueName="[Measures]" caption="Measures"/>
  </dimensions>
  <measureGroups count="2">
    <measureGroup name="calls" caption="calls"/>
    <measureGroup name="customers" caption="customer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8000000}" name="PivotTable7" cacheId="1039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8">
  <location ref="A54:D59" firstHeaderRow="1" firstDataRow="2" firstDataCol="1"/>
  <pivotFields count="3">
    <pivotField axis="axisRow" allDrilled="1" showAll="0" dataSourceSort="1" defaultAttributeDrillState="1">
      <items count="4">
        <item x="0"/>
        <item x="1"/>
        <item x="2"/>
        <item t="default"/>
      </items>
    </pivotField>
    <pivotField axis="axisCol" allDrilled="1" showAll="0" dataSourceSort="1" defaultAttributeDrillState="1">
      <items count="3">
        <item x="0"/>
        <item x="1"/>
        <item t="default"/>
      </items>
    </pivotField>
    <pivotField dataField="1" showAll="0"/>
  </pivotFields>
  <rowFields count="1">
    <field x="0"/>
  </rowFields>
  <rowItems count="4">
    <i>
      <x/>
    </i>
    <i>
      <x v="1"/>
    </i>
    <i>
      <x v="2"/>
    </i>
    <i t="grand">
      <x/>
    </i>
  </rowItems>
  <colFields count="1">
    <field x="1"/>
  </colFields>
  <colItems count="3">
    <i>
      <x/>
    </i>
    <i>
      <x v="1"/>
    </i>
    <i t="grand">
      <x/>
    </i>
  </colItems>
  <dataFields count="1">
    <dataField fld="2" subtotal="count" baseField="0" baseItem="0"/>
  </dataFields>
  <chartFormats count="6">
    <chartFormat chart="5" format="2" series="1">
      <pivotArea type="data" outline="0" fieldPosition="0">
        <references count="2">
          <reference field="4294967294" count="1" selected="0">
            <x v="0"/>
          </reference>
          <reference field="1" count="1" selected="0">
            <x v="0"/>
          </reference>
        </references>
      </pivotArea>
    </chartFormat>
    <chartFormat chart="5" format="3" series="1">
      <pivotArea type="data" outline="0" fieldPosition="0">
        <references count="2">
          <reference field="4294967294" count="1" selected="0">
            <x v="0"/>
          </reference>
          <reference field="1" count="1" selected="0">
            <x v="1"/>
          </reference>
        </references>
      </pivotArea>
    </chartFormat>
    <chartFormat chart="6" format="4" series="1">
      <pivotArea type="data" outline="0" fieldPosition="0">
        <references count="2">
          <reference field="4294967294" count="1" selected="0">
            <x v="0"/>
          </reference>
          <reference field="1" count="1" selected="0">
            <x v="0"/>
          </reference>
        </references>
      </pivotArea>
    </chartFormat>
    <chartFormat chart="6" format="5" series="1">
      <pivotArea type="data" outline="0" fieldPosition="0">
        <references count="2">
          <reference field="4294967294" count="1" selected="0">
            <x v="0"/>
          </reference>
          <reference field="1" count="1" selected="0">
            <x v="1"/>
          </reference>
        </references>
      </pivotArea>
    </chartFormat>
    <chartFormat chart="7" format="4" series="1">
      <pivotArea type="data" outline="0" fieldPosition="0">
        <references count="2">
          <reference field="4294967294" count="1" selected="0">
            <x v="0"/>
          </reference>
          <reference field="1" count="1" selected="0">
            <x v="0"/>
          </reference>
        </references>
      </pivotArea>
    </chartFormat>
    <chartFormat chart="7" format="5" series="1">
      <pivotArea type="data" outline="0" fieldPosition="0">
        <references count="2">
          <reference field="4294967294" count="1" selected="0">
            <x v="0"/>
          </reference>
          <reference field="1" count="1" selected="0">
            <x v="1"/>
          </reference>
        </references>
      </pivotArea>
    </chartFormat>
  </chart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1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ls]"/>
        <x15:activeTabTopLevelEntity name="[customer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000-000007000000}" name="PivotTable6" cacheId="10419" applyNumberFormats="0" applyBorderFormats="0" applyFontFormats="0" applyPatternFormats="0" applyAlignmentFormats="0" applyWidthHeightFormats="1" dataCaption="Values" updatedVersion="8" minRefreshableVersion="3" showDrill="0" useAutoFormatting="1" subtotalHiddenItems="1" rowGrandTotals="0" colGrandTotals="0" itemPrintTitles="1" createdVersion="6" indent="0" outline="1" outlineData="1" multipleFieldFilters="0">
  <location ref="A43:A44" firstHeaderRow="1" firstDataRow="1" firstDataCol="1"/>
  <pivotFields count="1">
    <pivotField axis="axisRow" allDrilled="1" showAll="0" dataSourceSort="1" defaultAttributeDrillState="1">
      <items count="2">
        <item s="1" x="0"/>
        <item t="default"/>
      </items>
    </pivotField>
  </pivotFields>
  <rowFields count="1">
    <field x="0"/>
  </rowFields>
  <rowItems count="1">
    <i>
      <x/>
    </i>
  </rowItems>
  <formats count="1">
    <format dxfId="15">
      <pivotArea dataOnly="0" labelOnly="1" fieldPosition="0">
        <references count="1">
          <reference field="0" count="0"/>
        </references>
      </pivotArea>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roject.xlsx!calls">
        <x15:activeTabTopLevelEntity name="[call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000-000006000000}" name="PivotTable2" cacheId="10410"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3">
  <location ref="A9:E10" firstHeaderRow="0" firstDataRow="1" firstDataCol="0"/>
  <pivotFields count="6">
    <pivotField dataField="1" showAll="0"/>
    <pivotField dataField="1" showAll="0"/>
    <pivotField dataField="1" showAll="0"/>
    <pivotField dataField="1" showAll="0"/>
    <pivotField dataField="1" showAll="0"/>
    <pivotField allDrilled="1" showAll="0" dataSourceSort="1" defaultAttributeDrillState="1"/>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dataField fld="3" subtotal="count" baseField="0" baseItem="0"/>
    <dataField fld="4" subtotal="count" baseField="0" baseItem="0"/>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ls].[Representative].&amp;[R01]"/>
      </members>
    </pivotHierarchy>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roject.xlsx!calls">
        <x15:activeTabTopLevelEntity name="[call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000-000005000000}" name="PivotTable10" cacheId="10401" applyNumberFormats="0" applyBorderFormats="0" applyFontFormats="0" applyPatternFormats="0" applyAlignmentFormats="0" applyWidthHeightFormats="1" dataCaption="Values" updatedVersion="6" minRefreshableVersion="3" useAutoFormatting="1" rowGrandTotals="0" itemPrintTitles="1" createdVersion="6" indent="0" outline="1" outlineData="1" multipleFieldFilters="0">
  <location ref="A74:G93" firstHeaderRow="1" firstDataRow="2" firstDataCol="1"/>
  <pivotFields count="4">
    <pivotField dataField="1" showAll="0"/>
    <pivotField axis="axisCol" allDrilled="1" showAll="0" dataSourceSort="1" defaultAttributeDrillState="1">
      <items count="6">
        <item x="0"/>
        <item x="1"/>
        <item x="2"/>
        <item x="3"/>
        <item x="4"/>
        <item t="default"/>
      </items>
    </pivotField>
    <pivotField axis="axisRow" allDrilled="1" showAll="0" dataSourceSort="1" defaultAttributeDrillState="1">
      <items count="4">
        <item x="0"/>
        <item x="1"/>
        <item x="2"/>
        <item t="default"/>
      </items>
    </pivotField>
    <pivotField axis="axisRow" allDrilled="1" showAll="0" dataSourceSort="1" defaultAttributeDrillState="1">
      <items count="16">
        <item x="0"/>
        <item x="1"/>
        <item x="2"/>
        <item x="3"/>
        <item x="4"/>
        <item x="5"/>
        <item x="6"/>
        <item x="7"/>
        <item x="8"/>
        <item x="9"/>
        <item x="10"/>
        <item x="11"/>
        <item x="12"/>
        <item x="13"/>
        <item x="14"/>
        <item t="default"/>
      </items>
    </pivotField>
  </pivotFields>
  <rowFields count="2">
    <field x="2"/>
    <field x="3"/>
  </rowFields>
  <rowItems count="18">
    <i>
      <x/>
    </i>
    <i r="1">
      <x/>
    </i>
    <i r="1">
      <x v="1"/>
    </i>
    <i r="1">
      <x v="2"/>
    </i>
    <i r="1">
      <x v="3"/>
    </i>
    <i>
      <x v="1"/>
    </i>
    <i r="1">
      <x v="4"/>
    </i>
    <i r="1">
      <x v="5"/>
    </i>
    <i r="1">
      <x v="6"/>
    </i>
    <i r="1">
      <x v="7"/>
    </i>
    <i r="1">
      <x v="8"/>
    </i>
    <i r="1">
      <x v="9"/>
    </i>
    <i>
      <x v="2"/>
    </i>
    <i r="1">
      <x v="10"/>
    </i>
    <i r="1">
      <x v="11"/>
    </i>
    <i r="1">
      <x v="12"/>
    </i>
    <i r="1">
      <x v="13"/>
    </i>
    <i r="1">
      <x v="14"/>
    </i>
  </rowItems>
  <colFields count="1">
    <field x="1"/>
  </colFields>
  <colItems count="6">
    <i>
      <x/>
    </i>
    <i>
      <x v="1"/>
    </i>
    <i>
      <x v="2"/>
    </i>
    <i>
      <x v="3"/>
    </i>
    <i>
      <x v="4"/>
    </i>
    <i t="grand">
      <x/>
    </i>
  </colItems>
  <dataFields count="1">
    <dataField fld="0" subtotal="count" baseField="0" baseItem="0"/>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2">
    <rowHierarchyUsage hierarchyUsage="13"/>
    <rowHierarchyUsage hierarchyUsage="14"/>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ls]"/>
        <x15:activeTabTopLevelEntity name="[customers]"/>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000-000004000000}" name="PivotTable4" cacheId="10416"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29">
  <location ref="F13:G21" firstHeaderRow="1" firstDataRow="1" firstDataCol="1"/>
  <pivotFields count="3">
    <pivotField dataField="1" showAll="0"/>
    <pivotField axis="axisRow" allDrilled="1" showAll="0" sortType="ascending" defaultAttributeDrillState="1">
      <items count="8">
        <item x="3"/>
        <item x="1"/>
        <item x="5"/>
        <item x="6"/>
        <item x="4"/>
        <item x="0"/>
        <item x="2"/>
        <item t="default"/>
      </items>
    </pivotField>
    <pivotField allDrilled="1" showAll="0" dataSourceSort="1" defaultAttributeDrillState="1"/>
  </pivotFields>
  <rowFields count="1">
    <field x="1"/>
  </rowFields>
  <rowItems count="8">
    <i>
      <x/>
    </i>
    <i>
      <x v="1"/>
    </i>
    <i>
      <x v="2"/>
    </i>
    <i>
      <x v="3"/>
    </i>
    <i>
      <x v="4"/>
    </i>
    <i>
      <x v="5"/>
    </i>
    <i>
      <x v="6"/>
    </i>
    <i t="grand">
      <x/>
    </i>
  </rowItems>
  <colItems count="1">
    <i/>
  </colItems>
  <dataFields count="1">
    <dataField fld="0" subtotal="count" baseField="0" baseItem="0"/>
  </dataFields>
  <chartFormats count="4">
    <chartFormat chart="8"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11" format="7" series="1">
      <pivotArea type="data" outline="0" fieldPosition="0">
        <references count="1">
          <reference field="4294967294" count="1" selected="0">
            <x v="0"/>
          </reference>
        </references>
      </pivotArea>
    </chartFormat>
    <chartFormat chart="28" format="4" series="1">
      <pivotArea type="data" outline="0" fieldPosition="0">
        <references count="1">
          <reference field="4294967294" count="1" selected="0">
            <x v="0"/>
          </reference>
        </references>
      </pivotArea>
    </chartFormat>
  </chart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ls].[Representative].&amp;[R01]"/>
      </members>
    </pivotHierarchy>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roject.xlsx!calls">
        <x15:activeTabTopLevelEntity name="[calls]"/>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000-000003000000}" name="PivotTable3" cacheId="10413"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12">
  <location ref="A13:C26" firstHeaderRow="0" firstDataRow="1" firstDataCol="1"/>
  <pivotFields count="5">
    <pivotField dataField="1" showAll="0"/>
    <pivotField allDrilled="1" showAll="0" dataSourceSort="1" defaultAttributeDrillState="1"/>
    <pivotField axis="axisRow" allDrilled="1" showAll="0" dataSourceSort="1" defaultAttributeDrillState="1">
      <items count="7">
        <item x="0"/>
        <item x="1"/>
        <item x="2"/>
        <item x="3"/>
        <item x="4"/>
        <item x="5"/>
        <item t="default"/>
      </items>
    </pivotField>
    <pivotField axis="axisRow" allDrilled="1" showAll="0" dataSourceSort="1" defaultAttributeDrillState="1">
      <items count="13">
        <item x="0" e="0"/>
        <item x="1" e="0"/>
        <item x="2" e="0"/>
        <item x="3" e="0"/>
        <item x="4" e="0"/>
        <item x="5" e="0"/>
        <item x="6" e="0"/>
        <item x="7" e="0"/>
        <item x="8" e="0"/>
        <item x="9" e="0"/>
        <item x="10" e="0"/>
        <item x="11" e="0"/>
        <item t="default"/>
      </items>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2">
    <field x="3"/>
    <field x="2"/>
  </rowFields>
  <rowItems count="13">
    <i>
      <x/>
    </i>
    <i>
      <x v="1"/>
    </i>
    <i>
      <x v="2"/>
    </i>
    <i>
      <x v="3"/>
    </i>
    <i>
      <x v="4"/>
    </i>
    <i>
      <x v="5"/>
    </i>
    <i>
      <x v="6"/>
    </i>
    <i>
      <x v="7"/>
    </i>
    <i>
      <x v="8"/>
    </i>
    <i>
      <x v="9"/>
    </i>
    <i>
      <x v="10"/>
    </i>
    <i>
      <x v="11"/>
    </i>
    <i t="grand">
      <x/>
    </i>
  </rowItems>
  <colFields count="1">
    <field x="-2"/>
  </colFields>
  <colItems count="2">
    <i>
      <x/>
    </i>
    <i i="1">
      <x v="1"/>
    </i>
  </colItems>
  <dataFields count="2">
    <dataField fld="0" subtotal="count" baseField="0" baseItem="0"/>
    <dataField name="Call Counts2" fld="4" subtotal="count" baseField="0" baseItem="0">
      <extLst>
        <ext xmlns:x14="http://schemas.microsoft.com/office/spreadsheetml/2009/9/main" uri="{E15A36E0-9728-4e99-A89B-3F7291B0FE68}">
          <x14:dataField sourceField="0" uniqueName="[__Xl2].[Measures].[Call Counts]"/>
        </ext>
      </extLst>
    </dataField>
  </dataFields>
  <chartFormats count="4">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11" format="6" series="1">
      <pivotArea type="data" outline="0" fieldPosition="0">
        <references count="1">
          <reference field="4294967294" count="1" selected="0">
            <x v="1"/>
          </reference>
        </references>
      </pivotArea>
    </chartFormat>
    <chartFormat chart="11" format="7" series="1">
      <pivotArea type="data" outline="0" fieldPosition="0">
        <references count="1">
          <reference field="4294967294" count="1" selected="0">
            <x v="0"/>
          </reference>
        </references>
      </pivotArea>
    </chartFormat>
  </chartFormat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ls].[Representative].&amp;[R01]"/>
      </members>
    </pivotHierarchy>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2">
    <rowHierarchyUsage hierarchyUsage="3"/>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roject.xlsx!calls">
        <x15:activeTabTopLevelEntity name="[calls]"/>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000-000002000000}" name="PivotTable5" cacheId="1039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1:C37" firstHeaderRow="0" firstDataRow="1" firstDataCol="1"/>
  <pivotFields count="3">
    <pivotField axis="axisRow" allDrilled="1" showAll="0" dataSourceSort="1" defaultAttributeDrillState="1">
      <items count="6">
        <item x="0"/>
        <item x="1"/>
        <item x="2"/>
        <item x="3"/>
        <item x="4"/>
        <item t="default"/>
      </items>
    </pivotField>
    <pivotField dataField="1" showAll="0"/>
    <pivotField dataField="1" showAll="0"/>
  </pivotFields>
  <rowFields count="1">
    <field x="0"/>
  </rowFields>
  <rowItems count="6">
    <i>
      <x/>
    </i>
    <i>
      <x v="1"/>
    </i>
    <i>
      <x v="2"/>
    </i>
    <i>
      <x v="3"/>
    </i>
    <i>
      <x v="4"/>
    </i>
    <i t="grand">
      <x/>
    </i>
  </rowItems>
  <colFields count="1">
    <field x="-2"/>
  </colFields>
  <colItems count="2">
    <i>
      <x/>
    </i>
    <i i="1">
      <x v="1"/>
    </i>
  </colItems>
  <dataFields count="2">
    <dataField fld="1" subtotal="count" baseField="0" baseItem="0"/>
    <dataField fld="2" subtotal="count" baseField="0" baseItem="0"/>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roject.xlsx!calls">
        <x15:activeTabTopLevelEntity name="[calls]"/>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000-000001000000}" name="PivotTable8" cacheId="10422"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20">
  <location ref="A62:B68" firstHeaderRow="1" firstDataRow="1" firstDataCol="1"/>
  <pivotFields count="3">
    <pivotField axis="axisRow" allDrilled="1" showAll="0" dataSourceSort="1" defaultAttributeDrillState="1">
      <items count="6">
        <item x="0"/>
        <item x="1"/>
        <item x="2"/>
        <item x="3"/>
        <item x="4"/>
        <item t="default"/>
      </items>
    </pivotField>
    <pivotField dataField="1" showAll="0"/>
    <pivotField allDrilled="1" showAll="0" dataSourceSort="1" defaultAttributeDrillState="1"/>
  </pivotFields>
  <rowFields count="1">
    <field x="0"/>
  </rowFields>
  <rowItems count="6">
    <i>
      <x/>
    </i>
    <i>
      <x v="1"/>
    </i>
    <i>
      <x v="2"/>
    </i>
    <i>
      <x v="3"/>
    </i>
    <i>
      <x v="4"/>
    </i>
    <i t="grand">
      <x/>
    </i>
  </rowItems>
  <colItems count="1">
    <i/>
  </colItems>
  <dataFields count="1">
    <dataField fld="1" subtotal="count" baseField="0" baseItem="0"/>
  </dataFields>
  <chartFormats count="1">
    <chartFormat chart="19" format="2" series="1">
      <pivotArea type="data" outline="0" fieldPosition="0">
        <references count="1">
          <reference field="4294967294" count="1" selected="0">
            <x v="0"/>
          </reference>
        </references>
      </pivotArea>
    </chartFormat>
  </chart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ls].[Representative].&amp;[R01]"/>
      </members>
    </pivotHierarchy>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ls]"/>
        <x15:activeTabTopLevelEntity name="[customers]"/>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 cacheId="1040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E4" firstHeaderRow="0" firstDataRow="1" firstDataCol="0"/>
  <pivotFields count="5">
    <pivotField dataField="1" showAll="0"/>
    <pivotField dataField="1" showAll="0"/>
    <pivotField dataField="1" showAll="0"/>
    <pivotField dataField="1" showAll="0"/>
    <pivotField dataField="1" showAll="0"/>
  </pivotFields>
  <rowItems count="1">
    <i/>
  </rowItems>
  <colFields count="1">
    <field x="-2"/>
  </colFields>
  <colItems count="5">
    <i>
      <x/>
    </i>
    <i i="1">
      <x v="1"/>
    </i>
    <i i="2">
      <x v="2"/>
    </i>
    <i i="3">
      <x v="3"/>
    </i>
    <i i="4">
      <x v="4"/>
    </i>
  </colItems>
  <dataFields count="5">
    <dataField fld="0" subtotal="count" baseField="0" baseItem="0"/>
    <dataField fld="1" subtotal="count" baseField="0" baseItem="0"/>
    <dataField fld="2" subtotal="count" baseField="0" baseItem="0"/>
    <dataField fld="3" subtotal="count" baseField="0" baseItem="0"/>
    <dataField fld="4" subtotal="count" baseField="0" baseItem="0"/>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roject.xlsx!calls">
        <x15:activeTabTopLevelEntity name="[calls]"/>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resentative" xr10:uid="{00000000-0013-0000-FFFF-FFFF01000000}" sourceName="[calls].[Representative]">
  <pivotTables>
    <pivotTable tabId="3" name="PivotTable2"/>
    <pivotTable tabId="3" name="PivotTable3"/>
    <pivotTable tabId="3" name="PivotTable4"/>
    <pivotTable tabId="3" name="PivotTable6"/>
    <pivotTable tabId="3" name="PivotTable8"/>
  </pivotTables>
  <data>
    <olap pivotCacheId="5">
      <levels count="2">
        <level uniqueName="[calls].[Representative].[(All)]" sourceCaption="(All)" count="0"/>
        <level uniqueName="[calls].[Representative].[Representative]" sourceCaption="Representative" count="5">
          <ranges>
            <range startItem="0">
              <i n="[calls].[Representative].&amp;[R01]" c="R01"/>
              <i n="[calls].[Representative].&amp;[R02]" c="R02"/>
              <i n="[calls].[Representative].&amp;[R03]" c="R03"/>
              <i n="[calls].[Representative].&amp;[R04]" c="R04"/>
              <i n="[calls].[Representative].&amp;[R05]" c="R05"/>
            </range>
          </ranges>
        </level>
      </levels>
      <selections count="1">
        <selection n="[calls].[Representative].&amp;[R0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presentative" xr10:uid="{00000000-0014-0000-FFFF-FFFF01000000}" cache="Slicer_Representative" caption="Representative" level="1" style="SlicerStyleLight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presentative 1" xr10:uid="{00000000-0014-0000-FFFF-FFFF02000000}" cache="Slicer_Representative" caption="Representative"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calls" displayName="calls" ref="B3:L1003" totalsRowShown="0">
  <autoFilter ref="B3:L1003" xr:uid="{00000000-0009-0000-0100-000001000000}"/>
  <tableColumns count="11">
    <tableColumn id="1" xr3:uid="{00000000-0010-0000-0000-000001000000}" name="Call number"/>
    <tableColumn id="2" xr3:uid="{00000000-0010-0000-0000-000002000000}" name="Customer ID"/>
    <tableColumn id="3" xr3:uid="{00000000-0010-0000-0000-000003000000}" name="Duration"/>
    <tableColumn id="4" xr3:uid="{00000000-0010-0000-0000-000004000000}" name="Representative" dataDxfId="13"/>
    <tableColumn id="5" xr3:uid="{00000000-0010-0000-0000-000005000000}" name="Date of Call" dataDxfId="12"/>
    <tableColumn id="6" xr3:uid="{00000000-0010-0000-0000-000006000000}" name="Purchase Amount"/>
    <tableColumn id="7" xr3:uid="{00000000-0010-0000-0000-000007000000}" name="Satisfaction Rating"/>
    <tableColumn id="8" xr3:uid="{00000000-0010-0000-0000-000008000000}" name="FY" dataDxfId="11">
      <calculatedColumnFormula>IF(MONTH(calls[[#This Row],[Date of Call]])&lt;=6, YEAR(calls[[#This Row],[Date of Call]]), YEAR(calls[[#This Row],[Date of Call]])+1)</calculatedColumnFormula>
    </tableColumn>
    <tableColumn id="9" xr3:uid="{00000000-0010-0000-0000-000009000000}" name="Day of week" dataDxfId="10">
      <calculatedColumnFormula>TEXT(calls[[#This Row],[Date of Call]],"DDDD")</calculatedColumnFormula>
    </tableColumn>
    <tableColumn id="10" xr3:uid="{00000000-0010-0000-0000-00000A000000}" name="Duration Bucket" dataDxfId="9">
      <calculatedColumnFormula>IF(calls[[#This Row],[Duration]]&lt;=10, "Under 10 mins", IF(calls[[#This Row],[Duration]]&lt;=30, "10 to 30 mins", IF(calls[[#This Row],[Duration]]&lt;=60, "30 to 60 mins", IF(calls[[#This Row],[Duration]]&lt;=120, "1 to 2 hours", "More than 2 hours"))))</calculatedColumnFormula>
    </tableColumn>
    <tableColumn id="11" xr3:uid="{00000000-0010-0000-0000-00000B000000}" name="Rating rounded" dataDxfId="8">
      <calculatedColumnFormula>ROUND(calls[[#This Row],[Satisfaction Rating]],0)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customers" displayName="customers" ref="Q3:T18" totalsRowShown="0" headerRowDxfId="7" headerRowBorderDxfId="5" tableBorderDxfId="6" totalsRowBorderDxfId="4">
  <autoFilter ref="Q3:T18" xr:uid="{00000000-0009-0000-0100-000002000000}"/>
  <tableColumns count="4">
    <tableColumn id="1" xr3:uid="{00000000-0010-0000-0100-000001000000}" name="Customer ID" dataDxfId="3"/>
    <tableColumn id="2" xr3:uid="{00000000-0010-0000-0100-000002000000}" name="Gender" dataDxfId="2"/>
    <tableColumn id="3" xr3:uid="{00000000-0010-0000-0100-000003000000}" name="Age" dataDxfId="1"/>
    <tableColumn id="4" xr3:uid="{00000000-0010-0000-0100-000004000000}" name="City"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Slipstream">
      <a:dk1>
        <a:sysClr val="windowText" lastClr="000000"/>
      </a:dk1>
      <a:lt1>
        <a:sysClr val="window" lastClr="FFFFFF"/>
      </a:lt1>
      <a:dk2>
        <a:srgbClr val="212745"/>
      </a:dk2>
      <a:lt2>
        <a:srgbClr val="B4DCFA"/>
      </a:lt2>
      <a:accent1>
        <a:srgbClr val="4E67C8"/>
      </a:accent1>
      <a:accent2>
        <a:srgbClr val="5ECCF3"/>
      </a:accent2>
      <a:accent3>
        <a:srgbClr val="A7EA52"/>
      </a:accent3>
      <a:accent4>
        <a:srgbClr val="5DCEAF"/>
      </a:accent4>
      <a:accent5>
        <a:srgbClr val="FF8021"/>
      </a:accent5>
      <a:accent6>
        <a:srgbClr val="F14124"/>
      </a:accent6>
      <a:hlink>
        <a:srgbClr val="56C7AA"/>
      </a:hlink>
      <a:folHlink>
        <a:srgbClr val="59A8D1"/>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drawing" Target="../drawings/drawing1.xml"/><Relationship Id="rId5" Type="http://schemas.openxmlformats.org/officeDocument/2006/relationships/pivotTable" Target="../pivotTables/pivotTable5.xml"/><Relationship Id="rId10" Type="http://schemas.openxmlformats.org/officeDocument/2006/relationships/printerSettings" Target="../printerSettings/printerSettings1.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J93"/>
  <sheetViews>
    <sheetView zoomScale="85" zoomScaleNormal="85" workbookViewId="0">
      <selection activeCell="G11" sqref="G11"/>
    </sheetView>
  </sheetViews>
  <sheetFormatPr defaultRowHeight="14.45"/>
  <cols>
    <col min="1" max="1" width="14" customWidth="1"/>
    <col min="2" max="2" width="10.7109375" customWidth="1"/>
    <col min="3" max="3" width="11.85546875" customWidth="1"/>
    <col min="4" max="4" width="11" customWidth="1"/>
    <col min="5" max="5" width="13" customWidth="1"/>
    <col min="6" max="6" width="14" customWidth="1"/>
    <col min="7" max="7" width="10.7109375" customWidth="1"/>
    <col min="8" max="8" width="11.28515625" customWidth="1"/>
    <col min="9" max="9" width="11.85546875" bestFit="1" customWidth="1"/>
    <col min="10" max="14" width="10.28515625" customWidth="1"/>
    <col min="15" max="16" width="10.28515625" bestFit="1" customWidth="1"/>
    <col min="17" max="17" width="10.28515625" customWidth="1"/>
    <col min="18" max="30" width="10.28515625" bestFit="1" customWidth="1"/>
    <col min="31" max="31" width="10.28515625" customWidth="1"/>
    <col min="32" max="52" width="10.28515625" bestFit="1" customWidth="1"/>
    <col min="53" max="53" width="10.28515625" customWidth="1"/>
    <col min="54" max="67" width="10.28515625" bestFit="1" customWidth="1"/>
    <col min="68" max="68" width="10.28515625" customWidth="1"/>
    <col min="69" max="81" width="10.28515625" bestFit="1" customWidth="1"/>
    <col min="82" max="82" width="10.28515625" customWidth="1"/>
    <col min="83" max="95" width="10.28515625" bestFit="1" customWidth="1"/>
    <col min="96" max="96" width="10.28515625" customWidth="1"/>
    <col min="97" max="108" width="10.28515625" bestFit="1" customWidth="1"/>
    <col min="109" max="109" width="10.28515625" customWidth="1"/>
    <col min="110" max="114" width="10.28515625" bestFit="1" customWidth="1"/>
    <col min="115" max="115" width="10.28515625" customWidth="1"/>
    <col min="116" max="124" width="10.28515625" bestFit="1" customWidth="1"/>
    <col min="125" max="125" width="10.28515625" customWidth="1"/>
    <col min="126" max="140" width="10.28515625" bestFit="1" customWidth="1"/>
    <col min="141" max="141" width="10.28515625" customWidth="1"/>
    <col min="142" max="146" width="10.28515625" bestFit="1" customWidth="1"/>
    <col min="147" max="147" width="10.7109375" customWidth="1"/>
    <col min="148" max="150" width="10.28515625" bestFit="1" customWidth="1"/>
    <col min="151" max="151" width="9.140625" bestFit="1" customWidth="1"/>
    <col min="152" max="157" width="10.28515625" bestFit="1" customWidth="1"/>
    <col min="158" max="158" width="8.7109375" customWidth="1"/>
    <col min="159" max="159" width="10.7109375" bestFit="1" customWidth="1"/>
  </cols>
  <sheetData>
    <row r="1" spans="1:8" ht="28.9">
      <c r="G1" s="44" t="s">
        <v>0</v>
      </c>
    </row>
    <row r="2" spans="1:8">
      <c r="G2" t="s">
        <v>1</v>
      </c>
      <c r="H2" s="3">
        <f>A10/A4</f>
        <v>0.189</v>
      </c>
    </row>
    <row r="3" spans="1:8">
      <c r="A3" t="s">
        <v>2</v>
      </c>
      <c r="B3" t="s">
        <v>3</v>
      </c>
      <c r="C3" t="s">
        <v>4</v>
      </c>
      <c r="D3" t="s">
        <v>5</v>
      </c>
      <c r="E3" t="s">
        <v>6</v>
      </c>
      <c r="G3" t="s">
        <v>7</v>
      </c>
      <c r="H3">
        <f>_xlfn.XLOOKUP(A44,A32:A36,B32:B36)</f>
        <v>189</v>
      </c>
    </row>
    <row r="4" spans="1:8">
      <c r="A4" s="20">
        <v>1000</v>
      </c>
      <c r="B4" s="46">
        <v>96623</v>
      </c>
      <c r="C4" s="20">
        <v>89850</v>
      </c>
      <c r="D4" s="21">
        <v>3.8854000000000033</v>
      </c>
      <c r="E4" s="22">
        <v>307</v>
      </c>
      <c r="G4" t="s">
        <v>8</v>
      </c>
      <c r="H4">
        <f>_xlfn.XLOOKUP(A44,A32:A36,C32:C36)</f>
        <v>18415</v>
      </c>
    </row>
    <row r="5" spans="1:8">
      <c r="G5" t="s">
        <v>9</v>
      </c>
      <c r="H5">
        <f>RANK(H3,B32:B36)</f>
        <v>4</v>
      </c>
    </row>
    <row r="6" spans="1:8" ht="28.9">
      <c r="G6" s="44" t="s">
        <v>10</v>
      </c>
      <c r="H6">
        <f>RANK(H4,C32:C36)</f>
        <v>4</v>
      </c>
    </row>
    <row r="7" spans="1:8">
      <c r="G7" t="s">
        <v>11</v>
      </c>
    </row>
    <row r="8" spans="1:8">
      <c r="G8" t="str">
        <f>"% of calls: "&amp;TEXT(H2,"0%")</f>
        <v>% of calls: 19%</v>
      </c>
    </row>
    <row r="9" spans="1:8">
      <c r="A9" t="s">
        <v>2</v>
      </c>
      <c r="B9" t="s">
        <v>3</v>
      </c>
      <c r="C9" t="s">
        <v>4</v>
      </c>
      <c r="D9" t="s">
        <v>5</v>
      </c>
      <c r="E9" t="s">
        <v>6</v>
      </c>
      <c r="G9" t="str">
        <f>IF(COUNTA(A44:A48)&gt;1,"","Call Rank: "&amp;H5)</f>
        <v>Call Rank: 4</v>
      </c>
    </row>
    <row r="10" spans="1:8" ht="28.9">
      <c r="A10" s="20">
        <v>189</v>
      </c>
      <c r="B10" s="46">
        <v>18415</v>
      </c>
      <c r="C10" s="20">
        <v>16834</v>
      </c>
      <c r="D10" s="21">
        <v>3.9227513227513247</v>
      </c>
      <c r="E10" s="22">
        <v>60</v>
      </c>
      <c r="G10" s="44" t="str">
        <f>IF(COUNTA(A44:A48)&gt;1,"","Amount Rank: "&amp;H6)</f>
        <v>Amount Rank: 4</v>
      </c>
    </row>
    <row r="13" spans="1:8">
      <c r="A13" s="23" t="s">
        <v>12</v>
      </c>
      <c r="B13" t="s">
        <v>2</v>
      </c>
      <c r="C13" t="s">
        <v>13</v>
      </c>
      <c r="F13" s="23" t="s">
        <v>12</v>
      </c>
      <c r="G13" t="s">
        <v>2</v>
      </c>
    </row>
    <row r="14" spans="1:8">
      <c r="A14" s="25" t="s">
        <v>14</v>
      </c>
      <c r="B14" s="20">
        <v>16</v>
      </c>
      <c r="C14" s="20">
        <v>16</v>
      </c>
      <c r="F14" s="25" t="s">
        <v>15</v>
      </c>
      <c r="G14" s="20">
        <v>36</v>
      </c>
    </row>
    <row r="15" spans="1:8">
      <c r="A15" s="25" t="s">
        <v>16</v>
      </c>
      <c r="B15" s="20">
        <v>14</v>
      </c>
      <c r="C15" s="20">
        <v>14</v>
      </c>
      <c r="F15" s="25" t="s">
        <v>17</v>
      </c>
      <c r="G15" s="20">
        <v>30</v>
      </c>
    </row>
    <row r="16" spans="1:8">
      <c r="A16" s="25" t="s">
        <v>18</v>
      </c>
      <c r="B16" s="20">
        <v>26</v>
      </c>
      <c r="C16" s="20">
        <v>26</v>
      </c>
      <c r="F16" s="25" t="s">
        <v>19</v>
      </c>
      <c r="G16" s="20">
        <v>13</v>
      </c>
    </row>
    <row r="17" spans="1:10">
      <c r="A17" s="25" t="s">
        <v>20</v>
      </c>
      <c r="B17" s="20">
        <v>29</v>
      </c>
      <c r="C17" s="20">
        <v>29</v>
      </c>
      <c r="F17" s="25" t="s">
        <v>21</v>
      </c>
      <c r="G17" s="20">
        <v>23</v>
      </c>
    </row>
    <row r="18" spans="1:10">
      <c r="A18" s="25" t="s">
        <v>22</v>
      </c>
      <c r="B18" s="20">
        <v>17</v>
      </c>
      <c r="C18" s="20">
        <v>17</v>
      </c>
      <c r="F18" s="25" t="s">
        <v>23</v>
      </c>
      <c r="G18" s="20">
        <v>23</v>
      </c>
    </row>
    <row r="19" spans="1:10">
      <c r="A19" s="25" t="s">
        <v>24</v>
      </c>
      <c r="B19" s="20">
        <v>15</v>
      </c>
      <c r="C19" s="20">
        <v>15</v>
      </c>
      <c r="F19" s="25" t="s">
        <v>25</v>
      </c>
      <c r="G19" s="20">
        <v>24</v>
      </c>
    </row>
    <row r="20" spans="1:10">
      <c r="A20" s="25" t="s">
        <v>26</v>
      </c>
      <c r="B20" s="20">
        <v>15</v>
      </c>
      <c r="C20" s="20">
        <v>15</v>
      </c>
      <c r="F20" s="25" t="s">
        <v>27</v>
      </c>
      <c r="G20" s="20">
        <v>40</v>
      </c>
    </row>
    <row r="21" spans="1:10">
      <c r="A21" s="25" t="s">
        <v>28</v>
      </c>
      <c r="B21" s="20">
        <v>7</v>
      </c>
      <c r="C21" s="20">
        <v>7</v>
      </c>
      <c r="F21" s="25" t="s">
        <v>29</v>
      </c>
      <c r="G21" s="20">
        <v>189</v>
      </c>
    </row>
    <row r="22" spans="1:10">
      <c r="A22" s="25" t="s">
        <v>30</v>
      </c>
      <c r="B22" s="20">
        <v>11</v>
      </c>
      <c r="C22" s="20">
        <v>11</v>
      </c>
    </row>
    <row r="23" spans="1:10">
      <c r="A23" s="25" t="s">
        <v>31</v>
      </c>
      <c r="B23" s="20">
        <v>24</v>
      </c>
      <c r="C23" s="20">
        <v>24</v>
      </c>
    </row>
    <row r="24" spans="1:10">
      <c r="A24" s="25" t="s">
        <v>32</v>
      </c>
      <c r="B24" s="20">
        <v>9</v>
      </c>
      <c r="C24" s="20">
        <v>9</v>
      </c>
    </row>
    <row r="25" spans="1:10">
      <c r="A25" s="25" t="s">
        <v>33</v>
      </c>
      <c r="B25" s="20">
        <v>6</v>
      </c>
      <c r="C25" s="20">
        <v>6</v>
      </c>
    </row>
    <row r="26" spans="1:10">
      <c r="A26" s="25" t="s">
        <v>29</v>
      </c>
      <c r="B26" s="20">
        <v>189</v>
      </c>
      <c r="C26" s="20">
        <v>189</v>
      </c>
    </row>
    <row r="30" spans="1:10">
      <c r="F30" t="s">
        <v>34</v>
      </c>
      <c r="I30" t="s">
        <v>35</v>
      </c>
      <c r="J30" s="27" t="str">
        <f>A44</f>
        <v>R01</v>
      </c>
    </row>
    <row r="31" spans="1:10">
      <c r="A31" s="23" t="s">
        <v>12</v>
      </c>
      <c r="B31" t="s">
        <v>2</v>
      </c>
      <c r="C31" t="s">
        <v>3</v>
      </c>
      <c r="F31" t="str">
        <f>A32</f>
        <v>R01</v>
      </c>
      <c r="G31">
        <f t="shared" ref="G31:H35" si="0">B32</f>
        <v>189</v>
      </c>
      <c r="H31" s="26">
        <f t="shared" si="0"/>
        <v>18415</v>
      </c>
      <c r="I31">
        <f>IF(F31=$J$30,G31,NA())</f>
        <v>189</v>
      </c>
      <c r="J31">
        <f>IF(F31=$J$30,H31,NA())</f>
        <v>18415</v>
      </c>
    </row>
    <row r="32" spans="1:10">
      <c r="A32" s="25" t="s">
        <v>36</v>
      </c>
      <c r="B32" s="20">
        <v>189</v>
      </c>
      <c r="C32" s="46">
        <v>18415</v>
      </c>
      <c r="F32" t="str">
        <f t="shared" ref="F32:F35" si="1">A33</f>
        <v>R02</v>
      </c>
      <c r="G32">
        <f t="shared" si="0"/>
        <v>218</v>
      </c>
      <c r="H32" s="26">
        <f t="shared" si="0"/>
        <v>20581</v>
      </c>
      <c r="I32" t="e">
        <f t="shared" ref="I32:I35" si="2">IF(F32=$J$30,G32,NA())</f>
        <v>#N/A</v>
      </c>
      <c r="J32" t="e">
        <f t="shared" ref="J32:J35" si="3">IF(F32=$J$30,H32,NA())</f>
        <v>#N/A</v>
      </c>
    </row>
    <row r="33" spans="1:10">
      <c r="A33" s="25" t="s">
        <v>37</v>
      </c>
      <c r="B33" s="20">
        <v>218</v>
      </c>
      <c r="C33" s="46">
        <v>20581</v>
      </c>
      <c r="F33" t="str">
        <f t="shared" si="1"/>
        <v>R03</v>
      </c>
      <c r="G33">
        <f t="shared" si="0"/>
        <v>207</v>
      </c>
      <c r="H33" s="26">
        <f t="shared" si="0"/>
        <v>20872</v>
      </c>
      <c r="I33" t="e">
        <f t="shared" si="2"/>
        <v>#N/A</v>
      </c>
      <c r="J33" t="e">
        <f t="shared" si="3"/>
        <v>#N/A</v>
      </c>
    </row>
    <row r="34" spans="1:10">
      <c r="A34" s="25" t="s">
        <v>38</v>
      </c>
      <c r="B34" s="20">
        <v>207</v>
      </c>
      <c r="C34" s="46">
        <v>20872</v>
      </c>
      <c r="F34" t="str">
        <f t="shared" si="1"/>
        <v>R04</v>
      </c>
      <c r="G34">
        <f t="shared" si="0"/>
        <v>186</v>
      </c>
      <c r="H34" s="26">
        <f t="shared" si="0"/>
        <v>16651</v>
      </c>
      <c r="I34" t="e">
        <f t="shared" si="2"/>
        <v>#N/A</v>
      </c>
      <c r="J34" s="26" t="e">
        <f t="shared" si="3"/>
        <v>#N/A</v>
      </c>
    </row>
    <row r="35" spans="1:10">
      <c r="A35" s="25" t="s">
        <v>39</v>
      </c>
      <c r="B35" s="20">
        <v>186</v>
      </c>
      <c r="C35" s="46">
        <v>16651</v>
      </c>
      <c r="F35" t="str">
        <f t="shared" si="1"/>
        <v>R05</v>
      </c>
      <c r="G35">
        <f t="shared" si="0"/>
        <v>200</v>
      </c>
      <c r="H35" s="26">
        <f t="shared" si="0"/>
        <v>20104</v>
      </c>
      <c r="I35" t="e">
        <f t="shared" si="2"/>
        <v>#N/A</v>
      </c>
      <c r="J35" t="e">
        <f t="shared" si="3"/>
        <v>#N/A</v>
      </c>
    </row>
    <row r="36" spans="1:10">
      <c r="A36" s="25" t="s">
        <v>40</v>
      </c>
      <c r="B36" s="20">
        <v>200</v>
      </c>
      <c r="C36" s="46">
        <v>20104</v>
      </c>
    </row>
    <row r="37" spans="1:10">
      <c r="A37" s="25" t="s">
        <v>29</v>
      </c>
      <c r="B37" s="20">
        <v>1000</v>
      </c>
      <c r="C37" s="46">
        <v>96623</v>
      </c>
    </row>
    <row r="43" spans="1:10">
      <c r="A43" s="23" t="s">
        <v>12</v>
      </c>
    </row>
    <row r="44" spans="1:10">
      <c r="A44" s="27" t="s">
        <v>36</v>
      </c>
    </row>
    <row r="54" spans="1:6">
      <c r="A54" s="23" t="s">
        <v>2</v>
      </c>
      <c r="B54" s="23" t="s">
        <v>41</v>
      </c>
    </row>
    <row r="55" spans="1:6">
      <c r="A55" s="23" t="s">
        <v>12</v>
      </c>
      <c r="B55" t="s">
        <v>42</v>
      </c>
      <c r="C55" t="s">
        <v>43</v>
      </c>
      <c r="D55" t="s">
        <v>29</v>
      </c>
    </row>
    <row r="56" spans="1:6">
      <c r="A56" s="25" t="s">
        <v>44</v>
      </c>
      <c r="B56" s="20">
        <v>144</v>
      </c>
      <c r="C56" s="20">
        <v>132</v>
      </c>
      <c r="D56" s="20">
        <v>276</v>
      </c>
    </row>
    <row r="57" spans="1:6">
      <c r="A57" s="25" t="s">
        <v>45</v>
      </c>
      <c r="B57" s="20">
        <v>326</v>
      </c>
      <c r="C57" s="20">
        <v>63</v>
      </c>
      <c r="D57" s="20">
        <v>389</v>
      </c>
    </row>
    <row r="58" spans="1:6">
      <c r="A58" s="25" t="s">
        <v>46</v>
      </c>
      <c r="B58" s="20">
        <v>129</v>
      </c>
      <c r="C58" s="20">
        <v>206</v>
      </c>
      <c r="D58" s="20">
        <v>335</v>
      </c>
      <c r="E58" t="s">
        <v>47</v>
      </c>
    </row>
    <row r="59" spans="1:6">
      <c r="A59" s="25" t="s">
        <v>29</v>
      </c>
      <c r="B59" s="20">
        <v>599</v>
      </c>
      <c r="C59" s="20">
        <v>401</v>
      </c>
      <c r="D59" s="20">
        <v>1000</v>
      </c>
      <c r="E59" t="s">
        <v>48</v>
      </c>
      <c r="F59" s="43">
        <f>A10/A4</f>
        <v>0.189</v>
      </c>
    </row>
    <row r="62" spans="1:6">
      <c r="A62" s="23" t="s">
        <v>12</v>
      </c>
      <c r="B62" t="s">
        <v>2</v>
      </c>
    </row>
    <row r="63" spans="1:6">
      <c r="A63" s="25">
        <v>1</v>
      </c>
      <c r="B63" s="20">
        <v>1</v>
      </c>
    </row>
    <row r="64" spans="1:6">
      <c r="A64" s="25">
        <v>2</v>
      </c>
      <c r="B64" s="20">
        <v>9</v>
      </c>
    </row>
    <row r="65" spans="1:7">
      <c r="A65" s="25">
        <v>3</v>
      </c>
      <c r="B65" s="20">
        <v>31</v>
      </c>
    </row>
    <row r="66" spans="1:7">
      <c r="A66" s="25">
        <v>4</v>
      </c>
      <c r="B66" s="20">
        <v>88</v>
      </c>
    </row>
    <row r="67" spans="1:7">
      <c r="A67" s="25">
        <v>5</v>
      </c>
      <c r="B67" s="20">
        <v>60</v>
      </c>
    </row>
    <row r="68" spans="1:7">
      <c r="A68" s="25" t="s">
        <v>29</v>
      </c>
      <c r="B68" s="20">
        <v>189</v>
      </c>
    </row>
    <row r="70" spans="1:7">
      <c r="D70" s="28"/>
    </row>
    <row r="74" spans="1:7">
      <c r="A74" s="23" t="s">
        <v>3</v>
      </c>
      <c r="B74" s="23" t="s">
        <v>41</v>
      </c>
    </row>
    <row r="75" spans="1:7">
      <c r="A75" s="23" t="s">
        <v>12</v>
      </c>
      <c r="B75" t="s">
        <v>36</v>
      </c>
      <c r="C75" t="s">
        <v>37</v>
      </c>
      <c r="D75" t="s">
        <v>38</v>
      </c>
      <c r="E75" t="s">
        <v>39</v>
      </c>
      <c r="F75" t="s">
        <v>40</v>
      </c>
      <c r="G75" t="s">
        <v>29</v>
      </c>
    </row>
    <row r="76" spans="1:7">
      <c r="A76" s="25" t="s">
        <v>44</v>
      </c>
      <c r="B76" s="46">
        <v>5483</v>
      </c>
      <c r="C76" s="46">
        <v>6014</v>
      </c>
      <c r="D76" s="46">
        <v>4970</v>
      </c>
      <c r="E76" s="46">
        <v>3495</v>
      </c>
      <c r="F76" s="46">
        <v>6099</v>
      </c>
      <c r="G76" s="46">
        <v>26061</v>
      </c>
    </row>
    <row r="77" spans="1:7">
      <c r="A77" s="30" t="s">
        <v>49</v>
      </c>
      <c r="B77" s="46">
        <v>891</v>
      </c>
      <c r="C77" s="46">
        <v>1332</v>
      </c>
      <c r="D77" s="46">
        <v>1282</v>
      </c>
      <c r="E77" s="46">
        <v>739</v>
      </c>
      <c r="F77" s="46">
        <v>560</v>
      </c>
      <c r="G77" s="46">
        <v>4804</v>
      </c>
    </row>
    <row r="78" spans="1:7">
      <c r="A78" s="30" t="s">
        <v>50</v>
      </c>
      <c r="B78" s="46">
        <v>1991</v>
      </c>
      <c r="C78" s="46">
        <v>1886</v>
      </c>
      <c r="D78" s="46">
        <v>1206</v>
      </c>
      <c r="E78" s="46">
        <v>884</v>
      </c>
      <c r="F78" s="46">
        <v>1722</v>
      </c>
      <c r="G78" s="46">
        <v>7689</v>
      </c>
    </row>
    <row r="79" spans="1:7">
      <c r="A79" s="30" t="s">
        <v>51</v>
      </c>
      <c r="B79" s="46">
        <v>1163</v>
      </c>
      <c r="C79" s="46">
        <v>1180</v>
      </c>
      <c r="D79" s="46">
        <v>1616</v>
      </c>
      <c r="E79" s="46">
        <v>1043</v>
      </c>
      <c r="F79" s="46">
        <v>1747</v>
      </c>
      <c r="G79" s="46">
        <v>6749</v>
      </c>
    </row>
    <row r="80" spans="1:7">
      <c r="A80" s="30" t="s">
        <v>52</v>
      </c>
      <c r="B80" s="46">
        <v>1438</v>
      </c>
      <c r="C80" s="46">
        <v>1616</v>
      </c>
      <c r="D80" s="46">
        <v>866</v>
      </c>
      <c r="E80" s="46">
        <v>829</v>
      </c>
      <c r="F80" s="46">
        <v>2070</v>
      </c>
      <c r="G80" s="46">
        <v>6819</v>
      </c>
    </row>
    <row r="81" spans="1:7">
      <c r="A81" s="25" t="s">
        <v>45</v>
      </c>
      <c r="B81" s="46">
        <v>7024</v>
      </c>
      <c r="C81" s="46">
        <v>7030</v>
      </c>
      <c r="D81" s="46">
        <v>8482</v>
      </c>
      <c r="E81" s="46">
        <v>7379</v>
      </c>
      <c r="F81" s="46">
        <v>7934</v>
      </c>
      <c r="G81" s="46">
        <v>37849</v>
      </c>
    </row>
    <row r="82" spans="1:7">
      <c r="A82" s="30" t="s">
        <v>53</v>
      </c>
      <c r="B82" s="46">
        <v>1233</v>
      </c>
      <c r="C82" s="46">
        <v>223</v>
      </c>
      <c r="D82" s="46">
        <v>1680</v>
      </c>
      <c r="E82" s="46">
        <v>990</v>
      </c>
      <c r="F82" s="46">
        <v>1508</v>
      </c>
      <c r="G82" s="46">
        <v>5634</v>
      </c>
    </row>
    <row r="83" spans="1:7">
      <c r="A83" s="30" t="s">
        <v>54</v>
      </c>
      <c r="B83" s="46">
        <v>1598</v>
      </c>
      <c r="C83" s="46">
        <v>1907</v>
      </c>
      <c r="D83" s="46">
        <v>869</v>
      </c>
      <c r="E83" s="46">
        <v>1426</v>
      </c>
      <c r="F83" s="46">
        <v>1416</v>
      </c>
      <c r="G83" s="46">
        <v>7216</v>
      </c>
    </row>
    <row r="84" spans="1:7">
      <c r="A84" s="30" t="s">
        <v>55</v>
      </c>
      <c r="B84" s="46">
        <v>900</v>
      </c>
      <c r="C84" s="46">
        <v>1016</v>
      </c>
      <c r="D84" s="46">
        <v>960</v>
      </c>
      <c r="E84" s="46">
        <v>940</v>
      </c>
      <c r="F84" s="46">
        <v>1193</v>
      </c>
      <c r="G84" s="46">
        <v>5009</v>
      </c>
    </row>
    <row r="85" spans="1:7">
      <c r="A85" s="30" t="s">
        <v>56</v>
      </c>
      <c r="B85" s="46">
        <v>900</v>
      </c>
      <c r="C85" s="46">
        <v>1470</v>
      </c>
      <c r="D85" s="46">
        <v>1617</v>
      </c>
      <c r="E85" s="46">
        <v>1314</v>
      </c>
      <c r="F85" s="46">
        <v>941</v>
      </c>
      <c r="G85" s="46">
        <v>6242</v>
      </c>
    </row>
    <row r="86" spans="1:7">
      <c r="A86" s="30" t="s">
        <v>57</v>
      </c>
      <c r="B86" s="46">
        <v>1255</v>
      </c>
      <c r="C86" s="46">
        <v>516</v>
      </c>
      <c r="D86" s="46">
        <v>1874</v>
      </c>
      <c r="E86" s="46">
        <v>1863</v>
      </c>
      <c r="F86" s="46">
        <v>1722</v>
      </c>
      <c r="G86" s="46">
        <v>7230</v>
      </c>
    </row>
    <row r="87" spans="1:7">
      <c r="A87" s="30" t="s">
        <v>58</v>
      </c>
      <c r="B87" s="46">
        <v>1138</v>
      </c>
      <c r="C87" s="46">
        <v>1898</v>
      </c>
      <c r="D87" s="46">
        <v>1482</v>
      </c>
      <c r="E87" s="46">
        <v>846</v>
      </c>
      <c r="F87" s="46">
        <v>1154</v>
      </c>
      <c r="G87" s="46">
        <v>6518</v>
      </c>
    </row>
    <row r="88" spans="1:7">
      <c r="A88" s="25" t="s">
        <v>46</v>
      </c>
      <c r="B88" s="46">
        <v>5908</v>
      </c>
      <c r="C88" s="46">
        <v>7537</v>
      </c>
      <c r="D88" s="46">
        <v>7420</v>
      </c>
      <c r="E88" s="46">
        <v>5777</v>
      </c>
      <c r="F88" s="46">
        <v>6071</v>
      </c>
      <c r="G88" s="46">
        <v>32713</v>
      </c>
    </row>
    <row r="89" spans="1:7">
      <c r="A89" s="30" t="s">
        <v>59</v>
      </c>
      <c r="B89" s="46">
        <v>1655</v>
      </c>
      <c r="C89" s="46">
        <v>805</v>
      </c>
      <c r="D89" s="46">
        <v>2263</v>
      </c>
      <c r="E89" s="46">
        <v>987</v>
      </c>
      <c r="F89" s="46">
        <v>1075</v>
      </c>
      <c r="G89" s="46">
        <v>6785</v>
      </c>
    </row>
    <row r="90" spans="1:7">
      <c r="A90" s="30" t="s">
        <v>60</v>
      </c>
      <c r="B90" s="46">
        <v>1104</v>
      </c>
      <c r="C90" s="46">
        <v>2280</v>
      </c>
      <c r="D90" s="46">
        <v>1445</v>
      </c>
      <c r="E90" s="46">
        <v>1722</v>
      </c>
      <c r="F90" s="46">
        <v>1196</v>
      </c>
      <c r="G90" s="46">
        <v>7747</v>
      </c>
    </row>
    <row r="91" spans="1:7">
      <c r="A91" s="30" t="s">
        <v>61</v>
      </c>
      <c r="B91" s="46">
        <v>372</v>
      </c>
      <c r="C91" s="46">
        <v>1818</v>
      </c>
      <c r="D91" s="46">
        <v>1346</v>
      </c>
      <c r="E91" s="46">
        <v>1156</v>
      </c>
      <c r="F91" s="46">
        <v>1484</v>
      </c>
      <c r="G91" s="46">
        <v>6176</v>
      </c>
    </row>
    <row r="92" spans="1:7">
      <c r="A92" s="30" t="s">
        <v>62</v>
      </c>
      <c r="B92" s="46">
        <v>1415</v>
      </c>
      <c r="C92" s="46">
        <v>1271</v>
      </c>
      <c r="D92" s="46">
        <v>1214</v>
      </c>
      <c r="E92" s="46">
        <v>1135</v>
      </c>
      <c r="F92" s="46">
        <v>1566</v>
      </c>
      <c r="G92" s="46">
        <v>6601</v>
      </c>
    </row>
    <row r="93" spans="1:7">
      <c r="A93" s="30" t="s">
        <v>63</v>
      </c>
      <c r="B93" s="46">
        <v>1362</v>
      </c>
      <c r="C93" s="46">
        <v>1363</v>
      </c>
      <c r="D93" s="46">
        <v>1152</v>
      </c>
      <c r="E93" s="46">
        <v>777</v>
      </c>
      <c r="F93" s="46">
        <v>750</v>
      </c>
      <c r="G93" s="46">
        <v>5404</v>
      </c>
    </row>
  </sheetData>
  <pageMargins left="0.7" right="0.7" top="0.75" bottom="0.75" header="0.3" footer="0.3"/>
  <pageSetup paperSize="9" orientation="portrait" r:id="rId10"/>
  <drawing r:id="rId11"/>
  <extLst>
    <ext xmlns:x14="http://schemas.microsoft.com/office/spreadsheetml/2009/9/main" uri="{A8765BA9-456A-4dab-B4F3-ACF838C121DE}">
      <x14:slicerList>
        <x14:slicer r:id="rId1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AS302"/>
  <sheetViews>
    <sheetView tabSelected="1" topLeftCell="A29" zoomScale="70" zoomScaleNormal="70" workbookViewId="0">
      <selection activeCell="C1" sqref="C1:Z38"/>
    </sheetView>
  </sheetViews>
  <sheetFormatPr defaultRowHeight="14.45"/>
  <cols>
    <col min="1" max="2" width="3" customWidth="1"/>
    <col min="3" max="3" width="7.42578125" customWidth="1"/>
    <col min="19" max="19" width="13.42578125" customWidth="1"/>
    <col min="20" max="25" width="11.140625" customWidth="1"/>
  </cols>
  <sheetData>
    <row r="1" spans="1:45" ht="36.6">
      <c r="A1" s="24"/>
      <c r="B1" s="24"/>
      <c r="C1" s="47" t="s">
        <v>64</v>
      </c>
      <c r="D1" s="24"/>
      <c r="E1" s="24"/>
      <c r="F1" s="24"/>
      <c r="G1" s="24"/>
      <c r="H1" s="24"/>
      <c r="I1" s="24"/>
      <c r="J1" s="24"/>
      <c r="K1" s="24"/>
      <c r="L1" s="24"/>
      <c r="M1" s="24"/>
      <c r="N1" s="24"/>
      <c r="O1" s="24"/>
      <c r="P1" s="24"/>
      <c r="Q1" s="24"/>
      <c r="R1" s="24"/>
      <c r="S1" s="24"/>
      <c r="T1" s="24"/>
      <c r="U1" s="24"/>
      <c r="V1" s="24"/>
      <c r="W1" s="24"/>
      <c r="X1" s="24"/>
      <c r="Y1" s="24"/>
      <c r="Z1" s="24"/>
      <c r="AA1" s="24"/>
      <c r="AB1" s="24"/>
      <c r="AC1" s="24"/>
      <c r="AD1" s="24"/>
      <c r="AE1" s="24"/>
      <c r="AF1" s="24"/>
      <c r="AG1" s="24"/>
      <c r="AH1" s="24"/>
      <c r="AI1" s="24"/>
      <c r="AJ1" s="24"/>
      <c r="AK1" s="24"/>
      <c r="AL1" s="29"/>
      <c r="AM1" s="29"/>
      <c r="AN1" s="29"/>
      <c r="AO1" s="29"/>
      <c r="AP1" s="29"/>
      <c r="AQ1" s="29"/>
      <c r="AR1" s="24"/>
      <c r="AS1" s="24"/>
    </row>
    <row r="2" spans="1:45">
      <c r="A2" s="24"/>
      <c r="B2" s="24"/>
      <c r="C2" s="24"/>
      <c r="D2" s="24"/>
      <c r="E2" s="24"/>
      <c r="F2" s="24"/>
      <c r="G2" s="24"/>
      <c r="H2" s="24"/>
      <c r="I2" s="24"/>
      <c r="J2" s="24"/>
      <c r="K2" s="24"/>
      <c r="L2" s="24"/>
      <c r="M2" s="24"/>
      <c r="N2" s="24"/>
      <c r="O2" s="24"/>
      <c r="P2" s="24"/>
      <c r="Q2" s="24"/>
      <c r="R2" s="24"/>
      <c r="S2" s="24"/>
      <c r="T2" s="24"/>
      <c r="U2" s="24"/>
      <c r="V2" s="24"/>
      <c r="W2" s="24"/>
      <c r="X2" s="24"/>
      <c r="Y2" s="24"/>
      <c r="Z2" s="24"/>
      <c r="AA2" s="24"/>
      <c r="AB2" s="24"/>
      <c r="AC2" s="24"/>
      <c r="AD2" s="24"/>
      <c r="AE2" s="24"/>
      <c r="AF2" s="24"/>
      <c r="AG2" s="24"/>
      <c r="AH2" s="24"/>
      <c r="AI2" s="24"/>
      <c r="AJ2" s="24"/>
      <c r="AK2" s="24"/>
      <c r="AL2" s="29"/>
      <c r="AM2" s="29"/>
      <c r="AN2" s="29"/>
      <c r="AO2" s="29"/>
      <c r="AP2" s="29"/>
      <c r="AQ2" s="29"/>
      <c r="AR2" s="24"/>
      <c r="AS2" s="24"/>
    </row>
    <row r="3" spans="1:45">
      <c r="A3" s="24"/>
      <c r="B3" s="24"/>
      <c r="C3" s="24"/>
      <c r="D3" s="24"/>
      <c r="E3" s="24"/>
      <c r="F3" s="24"/>
      <c r="G3" s="24"/>
      <c r="H3" s="24"/>
      <c r="I3" s="24"/>
      <c r="J3" s="24"/>
      <c r="K3" s="24"/>
      <c r="L3" s="24"/>
      <c r="M3" s="24"/>
      <c r="N3" s="24"/>
      <c r="O3" s="24"/>
      <c r="P3" s="24"/>
      <c r="Q3" s="24"/>
      <c r="R3" s="24"/>
      <c r="S3" s="24"/>
      <c r="T3" s="24"/>
      <c r="U3" s="24"/>
      <c r="V3" s="24"/>
      <c r="W3" s="24"/>
      <c r="X3" s="24"/>
      <c r="Y3" s="24"/>
      <c r="Z3" s="24"/>
      <c r="AA3" s="24"/>
      <c r="AB3" s="24"/>
      <c r="AC3" s="24"/>
      <c r="AD3" s="24"/>
      <c r="AE3" s="24"/>
      <c r="AF3" s="24"/>
      <c r="AG3" s="24"/>
      <c r="AH3" s="24"/>
      <c r="AI3" s="24"/>
      <c r="AJ3" s="24"/>
      <c r="AK3" s="24"/>
      <c r="AL3" s="29"/>
      <c r="AM3" s="29"/>
      <c r="AN3" s="29"/>
      <c r="AO3" s="29"/>
      <c r="AP3" s="29"/>
      <c r="AQ3" s="29"/>
      <c r="AR3" s="24"/>
      <c r="AS3" s="24"/>
    </row>
    <row r="4" spans="1:45">
      <c r="A4" s="24"/>
      <c r="B4" s="24"/>
      <c r="C4" s="24"/>
      <c r="D4" s="24"/>
      <c r="E4" s="24"/>
      <c r="F4" s="24"/>
      <c r="G4" s="24"/>
      <c r="H4" s="24"/>
      <c r="I4" s="24"/>
      <c r="J4" s="24"/>
      <c r="K4" s="24"/>
      <c r="L4" s="24"/>
      <c r="M4" s="24"/>
      <c r="N4" s="24"/>
      <c r="O4" s="24"/>
      <c r="P4" s="24"/>
      <c r="Q4" s="24"/>
      <c r="R4" s="24"/>
      <c r="S4" s="24"/>
      <c r="T4" s="24"/>
      <c r="U4" s="24"/>
      <c r="V4" s="24"/>
      <c r="W4" s="24"/>
      <c r="X4" s="24"/>
      <c r="Y4" s="24"/>
      <c r="Z4" s="24"/>
      <c r="AA4" s="24"/>
      <c r="AB4" s="24"/>
      <c r="AC4" s="24"/>
      <c r="AD4" s="24"/>
      <c r="AE4" s="24"/>
      <c r="AF4" s="24"/>
      <c r="AG4" s="24"/>
      <c r="AH4" s="24"/>
      <c r="AI4" s="24"/>
      <c r="AJ4" s="24"/>
      <c r="AK4" s="24"/>
      <c r="AL4" s="29"/>
      <c r="AM4" s="29"/>
      <c r="AN4" s="29"/>
      <c r="AO4" s="29"/>
      <c r="AP4" s="29"/>
      <c r="AQ4" s="29"/>
      <c r="AR4" s="24"/>
      <c r="AS4" s="24"/>
    </row>
    <row r="5" spans="1:45">
      <c r="A5" s="24"/>
      <c r="B5" s="24"/>
      <c r="C5" s="24"/>
      <c r="D5" s="24"/>
      <c r="E5" s="24"/>
      <c r="F5" s="24"/>
      <c r="G5" s="24"/>
      <c r="H5" s="24"/>
      <c r="I5" s="24"/>
      <c r="J5" s="24"/>
      <c r="K5" s="24"/>
      <c r="L5" s="24"/>
      <c r="M5" s="24"/>
      <c r="N5" s="24"/>
      <c r="O5" s="24"/>
      <c r="P5" s="24"/>
      <c r="Q5" s="24"/>
      <c r="R5" s="24"/>
      <c r="S5" s="24"/>
      <c r="T5" s="24"/>
      <c r="U5" s="24"/>
      <c r="V5" s="24"/>
      <c r="W5" s="24"/>
      <c r="X5" s="24"/>
      <c r="Y5" s="24"/>
      <c r="Z5" s="24"/>
      <c r="AA5" s="24"/>
      <c r="AB5" s="24"/>
      <c r="AC5" s="24"/>
      <c r="AD5" s="24"/>
      <c r="AE5" s="24"/>
      <c r="AF5" s="24"/>
      <c r="AG5" s="24"/>
      <c r="AH5" s="24"/>
      <c r="AI5" s="24"/>
      <c r="AJ5" s="24"/>
      <c r="AK5" s="24"/>
      <c r="AL5" s="29"/>
      <c r="AM5" s="29"/>
      <c r="AN5" s="29"/>
      <c r="AO5" s="29"/>
      <c r="AP5" s="29"/>
      <c r="AQ5" s="29"/>
      <c r="AR5" s="24"/>
      <c r="AS5" s="24"/>
    </row>
    <row r="6" spans="1:45">
      <c r="A6" s="24"/>
      <c r="B6" s="24"/>
      <c r="C6" s="24"/>
      <c r="D6" s="24"/>
      <c r="E6" s="24"/>
      <c r="F6" s="24"/>
      <c r="G6" s="24"/>
      <c r="H6" s="24"/>
      <c r="I6" s="24"/>
      <c r="J6" s="24"/>
      <c r="K6" s="24"/>
      <c r="L6" s="24"/>
      <c r="M6" s="24"/>
      <c r="N6" s="24"/>
      <c r="O6" s="24"/>
      <c r="P6" s="24"/>
      <c r="Q6" s="24"/>
      <c r="R6" s="24"/>
      <c r="S6" s="24"/>
      <c r="T6" s="24"/>
      <c r="U6" s="24"/>
      <c r="V6" s="24"/>
      <c r="W6" s="24"/>
      <c r="X6" s="24"/>
      <c r="Y6" s="24"/>
      <c r="Z6" s="24"/>
      <c r="AA6" s="24"/>
      <c r="AB6" s="24"/>
      <c r="AC6" s="24"/>
      <c r="AD6" s="24"/>
      <c r="AE6" s="24"/>
      <c r="AF6" s="24"/>
      <c r="AG6" s="24"/>
      <c r="AH6" s="24"/>
      <c r="AI6" s="24"/>
      <c r="AJ6" s="24"/>
      <c r="AK6" s="24"/>
      <c r="AL6" s="29"/>
      <c r="AM6" s="29"/>
      <c r="AN6" s="29"/>
      <c r="AO6" s="29"/>
      <c r="AP6" s="29"/>
      <c r="AQ6" s="29"/>
      <c r="AR6" s="24"/>
      <c r="AS6" s="24"/>
    </row>
    <row r="7" spans="1:45">
      <c r="A7" s="24"/>
      <c r="B7" s="24"/>
      <c r="C7" s="24"/>
      <c r="D7" s="24"/>
      <c r="E7" s="24"/>
      <c r="F7" s="24"/>
      <c r="G7" s="24"/>
      <c r="H7" s="24"/>
      <c r="I7" s="24"/>
      <c r="J7" s="24"/>
      <c r="K7" s="24"/>
      <c r="L7" s="24"/>
      <c r="M7" s="24"/>
      <c r="N7" s="24"/>
      <c r="O7" s="24"/>
      <c r="P7" s="24"/>
      <c r="Q7" s="24"/>
      <c r="R7" s="24"/>
      <c r="S7" s="24"/>
      <c r="T7" s="24"/>
      <c r="U7" s="24"/>
      <c r="V7" s="24"/>
      <c r="W7" s="24"/>
      <c r="X7" s="24"/>
      <c r="Y7" s="24"/>
      <c r="Z7" s="24"/>
      <c r="AA7" s="24"/>
      <c r="AB7" s="24"/>
      <c r="AC7" s="24"/>
      <c r="AD7" s="24"/>
      <c r="AE7" s="24"/>
      <c r="AF7" s="24"/>
      <c r="AG7" s="24"/>
      <c r="AH7" s="24"/>
      <c r="AI7" s="24"/>
      <c r="AJ7" s="24"/>
      <c r="AK7" s="24"/>
      <c r="AL7" s="29"/>
      <c r="AM7" s="29"/>
      <c r="AN7" s="29"/>
      <c r="AO7" s="29"/>
      <c r="AP7" s="29"/>
      <c r="AQ7" s="29"/>
      <c r="AR7" s="24"/>
      <c r="AS7" s="24"/>
    </row>
    <row r="8" spans="1:45">
      <c r="A8" s="24"/>
      <c r="B8" s="24"/>
      <c r="C8" s="24"/>
      <c r="D8" s="24"/>
      <c r="E8" s="24"/>
      <c r="F8" s="24"/>
      <c r="G8" s="24"/>
      <c r="H8" s="24"/>
      <c r="I8" s="24"/>
      <c r="J8" s="24"/>
      <c r="K8" s="24"/>
      <c r="L8" s="24"/>
      <c r="M8" s="24"/>
      <c r="N8" s="24"/>
      <c r="O8" s="24"/>
      <c r="P8" s="24"/>
      <c r="Q8" s="24"/>
      <c r="R8" s="24"/>
      <c r="S8" s="24"/>
      <c r="T8" s="24"/>
      <c r="U8" s="24"/>
      <c r="V8" s="24"/>
      <c r="W8" s="24"/>
      <c r="X8" s="24"/>
      <c r="Y8" s="24"/>
      <c r="Z8" s="24"/>
      <c r="AA8" s="24"/>
      <c r="AB8" s="24"/>
      <c r="AC8" s="24"/>
      <c r="AD8" s="24"/>
      <c r="AE8" s="24"/>
      <c r="AF8" s="24"/>
      <c r="AG8" s="24"/>
      <c r="AH8" s="24"/>
      <c r="AI8" s="24"/>
      <c r="AJ8" s="24"/>
      <c r="AK8" s="24"/>
      <c r="AL8" s="29"/>
      <c r="AM8" s="29"/>
      <c r="AN8" s="29"/>
      <c r="AO8" s="29"/>
      <c r="AP8" s="29"/>
      <c r="AQ8" s="29"/>
      <c r="AR8" s="24"/>
      <c r="AS8" s="24"/>
    </row>
    <row r="9" spans="1:45">
      <c r="A9" s="24"/>
      <c r="B9" s="24"/>
      <c r="C9" s="24"/>
      <c r="D9" s="24"/>
      <c r="E9" s="24"/>
      <c r="F9" s="24"/>
      <c r="G9" s="24"/>
      <c r="H9" s="24"/>
      <c r="I9" s="24"/>
      <c r="J9" s="24"/>
      <c r="K9" s="24"/>
      <c r="L9" s="24"/>
      <c r="M9" s="24"/>
      <c r="N9" s="24"/>
      <c r="O9" s="24"/>
      <c r="P9" s="24"/>
      <c r="Q9" s="24"/>
      <c r="R9" s="24"/>
      <c r="S9" s="24"/>
      <c r="T9" s="24"/>
      <c r="U9" s="24"/>
      <c r="V9" s="24"/>
      <c r="W9" s="24"/>
      <c r="X9" s="24"/>
      <c r="Y9" s="24"/>
      <c r="Z9" s="24"/>
      <c r="AA9" s="24"/>
      <c r="AB9" s="24"/>
      <c r="AC9" s="24"/>
      <c r="AD9" s="24"/>
      <c r="AE9" s="24"/>
      <c r="AF9" s="24"/>
      <c r="AG9" s="24"/>
      <c r="AH9" s="24"/>
      <c r="AI9" s="24"/>
      <c r="AJ9" s="24"/>
      <c r="AK9" s="24"/>
      <c r="AL9" s="29"/>
      <c r="AM9" s="29"/>
      <c r="AN9" s="29"/>
      <c r="AO9" s="29"/>
      <c r="AP9" s="29"/>
      <c r="AQ9" s="29"/>
      <c r="AR9" s="24"/>
      <c r="AS9" s="24"/>
    </row>
    <row r="10" spans="1:45">
      <c r="A10" s="24"/>
      <c r="B10" s="24"/>
      <c r="C10" s="24"/>
      <c r="D10" s="24"/>
      <c r="E10" s="24"/>
      <c r="F10" s="24"/>
      <c r="G10" s="24"/>
      <c r="H10" s="24"/>
      <c r="I10" s="24"/>
      <c r="J10" s="24"/>
      <c r="K10" s="24"/>
      <c r="L10" s="24"/>
      <c r="M10" s="24"/>
      <c r="N10" s="24"/>
      <c r="O10" s="24"/>
      <c r="P10" s="24"/>
      <c r="Q10" s="24"/>
      <c r="R10" s="24"/>
      <c r="S10" s="24"/>
      <c r="T10" s="24"/>
      <c r="U10" s="24"/>
      <c r="V10" s="24"/>
      <c r="W10" s="24"/>
      <c r="X10" s="24"/>
      <c r="Y10" s="24"/>
      <c r="Z10" s="24"/>
      <c r="AA10" s="24"/>
      <c r="AB10" s="24"/>
      <c r="AC10" s="24"/>
      <c r="AD10" s="24"/>
      <c r="AE10" s="24"/>
      <c r="AF10" s="24"/>
      <c r="AG10" s="24"/>
      <c r="AH10" s="24"/>
      <c r="AI10" s="24"/>
      <c r="AJ10" s="24"/>
      <c r="AK10" s="24"/>
      <c r="AL10" s="29"/>
      <c r="AM10" s="29"/>
      <c r="AN10" s="29"/>
      <c r="AO10" s="29"/>
      <c r="AP10" s="29"/>
      <c r="AQ10" s="29"/>
      <c r="AR10" s="24"/>
      <c r="AS10" s="24"/>
    </row>
    <row r="11" spans="1:45">
      <c r="A11" s="24"/>
      <c r="B11" s="24"/>
      <c r="C11" s="24"/>
      <c r="D11" s="24"/>
      <c r="E11" s="24"/>
      <c r="F11" s="24"/>
      <c r="G11" s="24"/>
      <c r="H11" s="24"/>
      <c r="I11" s="24"/>
      <c r="J11" s="24"/>
      <c r="K11" s="24"/>
      <c r="L11" s="24"/>
      <c r="M11" s="24"/>
      <c r="N11" s="24"/>
      <c r="O11" s="24"/>
      <c r="P11" s="24"/>
      <c r="Q11" s="24"/>
      <c r="R11" s="24"/>
      <c r="S11" s="24"/>
      <c r="T11" s="24"/>
      <c r="U11" s="24"/>
      <c r="V11" s="24"/>
      <c r="W11" s="24"/>
      <c r="X11" s="24"/>
      <c r="Y11" s="24"/>
      <c r="Z11" s="24"/>
      <c r="AA11" s="24"/>
      <c r="AB11" s="24"/>
      <c r="AC11" s="24"/>
      <c r="AD11" s="24"/>
      <c r="AE11" s="24"/>
      <c r="AF11" s="24"/>
      <c r="AG11" s="24"/>
      <c r="AH11" s="24"/>
      <c r="AI11" s="24"/>
      <c r="AJ11" s="24"/>
      <c r="AK11" s="24"/>
      <c r="AL11" s="29"/>
      <c r="AM11" s="29"/>
      <c r="AN11" s="29"/>
      <c r="AO11" s="29"/>
      <c r="AP11" s="29"/>
      <c r="AQ11" s="29"/>
      <c r="AR11" s="24"/>
      <c r="AS11" s="24"/>
    </row>
    <row r="12" spans="1:45">
      <c r="A12" s="24"/>
      <c r="B12" s="24"/>
      <c r="C12" s="24"/>
      <c r="D12" s="24"/>
      <c r="E12" s="24"/>
      <c r="F12" s="24"/>
      <c r="G12" s="24"/>
      <c r="H12" s="24"/>
      <c r="I12" s="24"/>
      <c r="J12" s="24"/>
      <c r="K12" s="24"/>
      <c r="L12" s="24"/>
      <c r="M12" s="24"/>
      <c r="N12" s="24"/>
      <c r="O12" s="24"/>
      <c r="P12" s="24"/>
      <c r="Q12" s="24"/>
      <c r="R12" s="24"/>
      <c r="S12" s="24"/>
      <c r="T12" s="24"/>
      <c r="U12" s="24"/>
      <c r="V12" s="24"/>
      <c r="W12" s="24"/>
      <c r="X12" s="24"/>
      <c r="Y12" s="24"/>
      <c r="Z12" s="24"/>
      <c r="AA12" s="24"/>
      <c r="AB12" s="24"/>
      <c r="AC12" s="24"/>
      <c r="AD12" s="24"/>
      <c r="AE12" s="24"/>
      <c r="AF12" s="24"/>
      <c r="AG12" s="24"/>
      <c r="AH12" s="24"/>
      <c r="AI12" s="24"/>
      <c r="AJ12" s="24"/>
      <c r="AK12" s="24"/>
      <c r="AL12" s="29"/>
      <c r="AM12" s="29"/>
      <c r="AN12" s="29"/>
      <c r="AO12" s="29"/>
      <c r="AP12" s="29"/>
      <c r="AQ12" s="29"/>
      <c r="AR12" s="24"/>
      <c r="AS12" s="24"/>
    </row>
    <row r="13" spans="1:45">
      <c r="A13" s="24"/>
      <c r="B13" s="24"/>
      <c r="C13" s="24"/>
      <c r="D13" s="24"/>
      <c r="E13" s="24"/>
      <c r="F13" s="24"/>
      <c r="G13" s="24"/>
      <c r="H13" s="24"/>
      <c r="I13" s="24"/>
      <c r="J13" s="24"/>
      <c r="K13" s="24"/>
      <c r="L13" s="24"/>
      <c r="M13" s="24"/>
      <c r="N13" s="24"/>
      <c r="O13" s="24"/>
      <c r="P13" s="24"/>
      <c r="Q13" s="24"/>
      <c r="R13" s="24"/>
      <c r="S13" s="24"/>
      <c r="T13" s="24"/>
      <c r="U13" s="24"/>
      <c r="V13" s="24"/>
      <c r="W13" s="24"/>
      <c r="X13" s="24"/>
      <c r="Y13" s="24"/>
      <c r="Z13" s="24"/>
      <c r="AA13" s="24"/>
      <c r="AB13" s="24"/>
      <c r="AC13" s="24"/>
      <c r="AD13" s="24"/>
      <c r="AE13" s="24"/>
      <c r="AF13" s="24"/>
      <c r="AG13" s="24"/>
      <c r="AH13" s="24"/>
      <c r="AI13" s="24"/>
      <c r="AJ13" s="24"/>
      <c r="AK13" s="24"/>
      <c r="AL13" s="29"/>
      <c r="AM13" s="29"/>
      <c r="AN13" s="29"/>
      <c r="AO13" s="29"/>
      <c r="AP13" s="29"/>
      <c r="AQ13" s="29"/>
      <c r="AR13" s="24"/>
      <c r="AS13" s="24"/>
    </row>
    <row r="14" spans="1:45">
      <c r="A14" s="24"/>
      <c r="B14" s="24"/>
      <c r="C14" s="24"/>
      <c r="D14" s="24"/>
      <c r="E14" s="24"/>
      <c r="F14" s="24"/>
      <c r="G14" s="24"/>
      <c r="H14" s="24"/>
      <c r="I14" s="24"/>
      <c r="J14" s="24"/>
      <c r="K14" s="24"/>
      <c r="L14" s="24"/>
      <c r="M14" s="24"/>
      <c r="N14" s="24"/>
      <c r="O14" s="24"/>
      <c r="P14" s="24"/>
      <c r="Q14" s="24"/>
      <c r="R14" s="24"/>
      <c r="S14" s="24"/>
      <c r="T14" s="24"/>
      <c r="U14" s="24"/>
      <c r="V14" s="24"/>
      <c r="W14" s="24"/>
      <c r="X14" s="24"/>
      <c r="Y14" s="24"/>
      <c r="Z14" s="24"/>
      <c r="AA14" s="24"/>
      <c r="AB14" s="24"/>
      <c r="AC14" s="24"/>
      <c r="AD14" s="24"/>
      <c r="AE14" s="24"/>
      <c r="AF14" s="24"/>
      <c r="AG14" s="24"/>
      <c r="AH14" s="24"/>
      <c r="AI14" s="24"/>
      <c r="AJ14" s="24"/>
      <c r="AK14" s="24"/>
      <c r="AL14" s="29"/>
      <c r="AM14" s="29"/>
      <c r="AN14" s="29"/>
      <c r="AO14" s="29"/>
      <c r="AP14" s="29"/>
      <c r="AQ14" s="29"/>
      <c r="AR14" s="24"/>
      <c r="AS14" s="24"/>
    </row>
    <row r="15" spans="1:45">
      <c r="A15" s="24"/>
      <c r="B15" s="24"/>
      <c r="C15" s="24"/>
      <c r="D15" s="24"/>
      <c r="E15" s="24"/>
      <c r="F15" s="24"/>
      <c r="G15" s="24"/>
      <c r="H15" s="24"/>
      <c r="I15" s="24"/>
      <c r="J15" s="24"/>
      <c r="K15" s="24"/>
      <c r="L15" s="24"/>
      <c r="M15" s="24"/>
      <c r="N15" s="24"/>
      <c r="O15" s="24"/>
      <c r="P15" s="24"/>
      <c r="Q15" s="24"/>
      <c r="R15" s="24"/>
      <c r="S15" s="24"/>
      <c r="T15" s="24"/>
      <c r="U15" s="24"/>
      <c r="V15" s="24"/>
      <c r="W15" s="24"/>
      <c r="X15" s="24"/>
      <c r="Y15" s="24"/>
      <c r="Z15" s="24"/>
      <c r="AA15" s="24"/>
      <c r="AB15" s="24"/>
      <c r="AC15" s="24"/>
      <c r="AD15" s="24"/>
      <c r="AE15" s="24"/>
      <c r="AF15" s="24"/>
      <c r="AG15" s="24"/>
      <c r="AH15" s="24"/>
      <c r="AI15" s="24"/>
      <c r="AJ15" s="24"/>
      <c r="AK15" s="24"/>
      <c r="AL15" s="29"/>
      <c r="AM15" s="29"/>
      <c r="AN15" s="29"/>
      <c r="AO15" s="29"/>
      <c r="AP15" s="29"/>
      <c r="AQ15" s="29"/>
      <c r="AR15" s="24"/>
      <c r="AS15" s="24"/>
    </row>
    <row r="16" spans="1:45">
      <c r="A16" s="24"/>
      <c r="B16" s="24"/>
      <c r="C16" s="24"/>
      <c r="D16" s="24"/>
      <c r="E16" s="24"/>
      <c r="F16" s="24"/>
      <c r="G16" s="24"/>
      <c r="H16" s="24"/>
      <c r="I16" s="24"/>
      <c r="J16" s="24"/>
      <c r="K16" s="24"/>
      <c r="L16" s="24"/>
      <c r="M16" s="24"/>
      <c r="N16" s="24"/>
      <c r="O16" s="24"/>
      <c r="P16" s="24"/>
      <c r="Q16" s="24"/>
      <c r="R16" s="24"/>
      <c r="S16" s="24"/>
      <c r="T16" s="24"/>
      <c r="U16" s="24"/>
      <c r="V16" s="24"/>
      <c r="W16" s="24"/>
      <c r="X16" s="24"/>
      <c r="Y16" s="24"/>
      <c r="Z16" s="24"/>
      <c r="AA16" s="24"/>
      <c r="AB16" s="24"/>
      <c r="AC16" s="24"/>
      <c r="AD16" s="24"/>
      <c r="AE16" s="24"/>
      <c r="AF16" s="24"/>
      <c r="AG16" s="24"/>
      <c r="AH16" s="24"/>
      <c r="AI16" s="24"/>
      <c r="AJ16" s="24"/>
      <c r="AK16" s="24"/>
      <c r="AL16" s="29"/>
      <c r="AM16" s="29"/>
      <c r="AN16" s="29"/>
      <c r="AO16" s="29"/>
      <c r="AP16" s="29"/>
      <c r="AQ16" s="29"/>
      <c r="AR16" s="24"/>
      <c r="AS16" s="24"/>
    </row>
    <row r="17" spans="1:45">
      <c r="A17" s="24"/>
      <c r="B17" s="24"/>
      <c r="C17" s="24"/>
      <c r="D17" s="24"/>
      <c r="E17" s="24"/>
      <c r="F17" s="24"/>
      <c r="G17" s="24"/>
      <c r="H17" s="24"/>
      <c r="I17" s="24"/>
      <c r="J17" s="24"/>
      <c r="K17" s="24"/>
      <c r="L17" s="24"/>
      <c r="M17" s="24"/>
      <c r="N17" s="24"/>
      <c r="O17" s="24"/>
      <c r="P17" s="24"/>
      <c r="Q17" s="24"/>
      <c r="R17" s="24"/>
      <c r="S17" s="24"/>
      <c r="T17" s="24"/>
      <c r="U17" s="24"/>
      <c r="V17" s="24"/>
      <c r="W17" s="24"/>
      <c r="X17" s="24"/>
      <c r="Y17" s="24"/>
      <c r="Z17" s="24"/>
      <c r="AA17" s="24"/>
      <c r="AB17" s="24"/>
      <c r="AC17" s="24"/>
      <c r="AD17" s="24"/>
      <c r="AE17" s="24"/>
      <c r="AF17" s="24"/>
      <c r="AG17" s="24"/>
      <c r="AH17" s="24"/>
      <c r="AI17" s="24"/>
      <c r="AJ17" s="24"/>
      <c r="AK17" s="24"/>
      <c r="AL17" s="29"/>
      <c r="AM17" s="29"/>
      <c r="AN17" s="29"/>
      <c r="AO17" s="29"/>
      <c r="AP17" s="29"/>
      <c r="AQ17" s="29"/>
      <c r="AR17" s="24"/>
      <c r="AS17" s="24"/>
    </row>
    <row r="18" spans="1:45">
      <c r="A18" s="24"/>
      <c r="B18" s="24"/>
      <c r="C18" s="24"/>
      <c r="D18" s="24"/>
      <c r="E18" s="24"/>
      <c r="F18" s="24"/>
      <c r="G18" s="24"/>
      <c r="H18" s="24"/>
      <c r="I18" s="24"/>
      <c r="J18" s="24"/>
      <c r="K18" s="24"/>
      <c r="L18" s="24"/>
      <c r="M18" s="24"/>
      <c r="N18" s="24"/>
      <c r="O18" s="24"/>
      <c r="P18" s="24"/>
      <c r="Q18" s="24"/>
      <c r="R18" s="24"/>
      <c r="S18" s="24"/>
      <c r="T18" s="24"/>
      <c r="U18" s="24"/>
      <c r="V18" s="24"/>
      <c r="W18" s="24"/>
      <c r="X18" s="24"/>
      <c r="Y18" s="24"/>
      <c r="Z18" s="24"/>
      <c r="AA18" s="24"/>
      <c r="AB18" s="24"/>
      <c r="AC18" s="24"/>
      <c r="AD18" s="24"/>
      <c r="AE18" s="24"/>
      <c r="AF18" s="24"/>
      <c r="AG18" s="24"/>
      <c r="AH18" s="24"/>
      <c r="AI18" s="24"/>
      <c r="AJ18" s="24"/>
      <c r="AK18" s="24"/>
      <c r="AL18" s="29"/>
      <c r="AM18" s="29"/>
      <c r="AN18" s="29"/>
      <c r="AO18" s="29"/>
      <c r="AP18" s="29"/>
      <c r="AQ18" s="29"/>
      <c r="AR18" s="24"/>
      <c r="AS18" s="24"/>
    </row>
    <row r="19" spans="1:45" ht="15.6">
      <c r="A19" s="24"/>
      <c r="B19" s="24"/>
      <c r="C19" s="24"/>
      <c r="D19" s="24"/>
      <c r="E19" s="24"/>
      <c r="F19" s="24"/>
      <c r="G19" s="24"/>
      <c r="H19" s="24"/>
      <c r="I19" s="24"/>
      <c r="J19" s="24"/>
      <c r="K19" s="24"/>
      <c r="L19" s="24"/>
      <c r="M19" s="24"/>
      <c r="N19" s="24"/>
      <c r="O19" s="24"/>
      <c r="P19" s="24"/>
      <c r="Q19" s="24"/>
      <c r="R19" s="24"/>
      <c r="S19" s="33"/>
      <c r="T19" s="38" t="str">
        <f>Pivots!B75</f>
        <v>R01</v>
      </c>
      <c r="U19" s="38" t="str">
        <f>Pivots!C75</f>
        <v>R02</v>
      </c>
      <c r="V19" s="38" t="str">
        <f>Pivots!D75</f>
        <v>R03</v>
      </c>
      <c r="W19" s="38" t="str">
        <f>Pivots!E75</f>
        <v>R04</v>
      </c>
      <c r="X19" s="38" t="str">
        <f>Pivots!F75</f>
        <v>R05</v>
      </c>
      <c r="Y19" s="39" t="s">
        <v>65</v>
      </c>
      <c r="Z19" s="24"/>
      <c r="AA19" s="24"/>
      <c r="AB19" s="24"/>
      <c r="AC19" s="24"/>
      <c r="AD19" s="24"/>
      <c r="AE19" s="24"/>
      <c r="AF19" s="24"/>
      <c r="AG19" s="24"/>
      <c r="AH19" s="24"/>
      <c r="AI19" s="24"/>
      <c r="AJ19" s="24"/>
      <c r="AK19" s="24"/>
      <c r="AL19" s="29"/>
      <c r="AM19" s="29"/>
      <c r="AN19" s="29"/>
      <c r="AO19" s="29"/>
      <c r="AP19" s="29"/>
      <c r="AQ19" s="29"/>
      <c r="AR19" s="24"/>
      <c r="AS19" s="24"/>
    </row>
    <row r="20" spans="1:45" ht="15.6">
      <c r="A20" s="24"/>
      <c r="B20" s="24"/>
      <c r="C20" s="24"/>
      <c r="D20" s="24"/>
      <c r="E20" s="24"/>
      <c r="F20" s="24"/>
      <c r="G20" s="24"/>
      <c r="H20" s="24"/>
      <c r="I20" s="24"/>
      <c r="J20" s="24"/>
      <c r="K20" s="24"/>
      <c r="L20" s="24"/>
      <c r="M20" s="24"/>
      <c r="N20" s="24"/>
      <c r="O20" s="24"/>
      <c r="P20" s="24"/>
      <c r="Q20" s="24"/>
      <c r="R20" s="24"/>
      <c r="S20" s="40" t="str">
        <f>Pivots!A76</f>
        <v>Cincinnati</v>
      </c>
      <c r="T20" s="31"/>
      <c r="U20" s="31"/>
      <c r="V20" s="31"/>
      <c r="W20" s="31"/>
      <c r="X20" s="31"/>
      <c r="Y20" s="34"/>
      <c r="Z20" s="24"/>
      <c r="AA20" s="24"/>
      <c r="AB20" s="24"/>
      <c r="AC20" s="24"/>
      <c r="AD20" s="24"/>
      <c r="AE20" s="24"/>
      <c r="AF20" s="24"/>
      <c r="AG20" s="24"/>
      <c r="AH20" s="24"/>
      <c r="AI20" s="24"/>
      <c r="AJ20" s="24"/>
      <c r="AK20" s="24"/>
      <c r="AL20" s="29"/>
      <c r="AM20" s="29"/>
      <c r="AN20" s="29"/>
      <c r="AO20" s="29"/>
      <c r="AP20" s="29"/>
      <c r="AQ20" s="29"/>
      <c r="AR20" s="24"/>
      <c r="AS20" s="24"/>
    </row>
    <row r="21" spans="1:45" ht="15.6">
      <c r="A21" s="24"/>
      <c r="B21" s="24"/>
      <c r="C21" s="24"/>
      <c r="D21" s="24"/>
      <c r="E21" s="24"/>
      <c r="F21" s="24"/>
      <c r="G21" s="24"/>
      <c r="H21" s="24"/>
      <c r="I21" s="24"/>
      <c r="J21" s="24"/>
      <c r="K21" s="24"/>
      <c r="L21" s="24"/>
      <c r="M21" s="24"/>
      <c r="N21" s="24"/>
      <c r="O21" s="24"/>
      <c r="P21" s="24"/>
      <c r="Q21" s="24"/>
      <c r="R21" s="24"/>
      <c r="S21" s="41" t="str">
        <f>Pivots!A77</f>
        <v>C0003</v>
      </c>
      <c r="T21" s="32">
        <f>Pivots!B77</f>
        <v>891</v>
      </c>
      <c r="U21" s="32">
        <f>Pivots!C77</f>
        <v>1332</v>
      </c>
      <c r="V21" s="32">
        <f>Pivots!D77</f>
        <v>1282</v>
      </c>
      <c r="W21" s="32">
        <f>Pivots!E77</f>
        <v>739</v>
      </c>
      <c r="X21" s="32">
        <f>Pivots!F77</f>
        <v>560</v>
      </c>
      <c r="Y21" s="35">
        <f>Pivots!G77</f>
        <v>4804</v>
      </c>
      <c r="Z21" s="24"/>
      <c r="AA21" s="24"/>
      <c r="AB21" s="24"/>
      <c r="AC21" s="24"/>
      <c r="AD21" s="24"/>
      <c r="AE21" s="24"/>
      <c r="AF21" s="24"/>
      <c r="AG21" s="24"/>
      <c r="AH21" s="24"/>
      <c r="AI21" s="24"/>
      <c r="AJ21" s="24"/>
      <c r="AK21" s="24"/>
      <c r="AL21" s="29"/>
      <c r="AM21" s="29"/>
      <c r="AN21" s="29"/>
      <c r="AO21" s="29"/>
      <c r="AP21" s="29"/>
      <c r="AQ21" s="29"/>
      <c r="AR21" s="24"/>
      <c r="AS21" s="24"/>
    </row>
    <row r="22" spans="1:45" ht="15.6">
      <c r="A22" s="24"/>
      <c r="B22" s="24"/>
      <c r="C22" s="24"/>
      <c r="D22" s="24"/>
      <c r="E22" s="24"/>
      <c r="F22" s="24"/>
      <c r="G22" s="24"/>
      <c r="H22" s="24"/>
      <c r="I22" s="24"/>
      <c r="J22" s="24"/>
      <c r="K22" s="24"/>
      <c r="L22" s="24"/>
      <c r="M22" s="24"/>
      <c r="N22" s="24"/>
      <c r="O22" s="24"/>
      <c r="P22" s="24"/>
      <c r="Q22" s="24"/>
      <c r="R22" s="24"/>
      <c r="S22" s="41" t="str">
        <f>Pivots!A78</f>
        <v>C0004</v>
      </c>
      <c r="T22" s="32">
        <f>Pivots!B78</f>
        <v>1991</v>
      </c>
      <c r="U22" s="32">
        <f>Pivots!C78</f>
        <v>1886</v>
      </c>
      <c r="V22" s="32">
        <f>Pivots!D78</f>
        <v>1206</v>
      </c>
      <c r="W22" s="32">
        <f>Pivots!E78</f>
        <v>884</v>
      </c>
      <c r="X22" s="32">
        <f>Pivots!F78</f>
        <v>1722</v>
      </c>
      <c r="Y22" s="35">
        <f>Pivots!G78</f>
        <v>7689</v>
      </c>
      <c r="Z22" s="24"/>
      <c r="AA22" s="24"/>
      <c r="AB22" s="24"/>
      <c r="AC22" s="24"/>
      <c r="AD22" s="24"/>
      <c r="AE22" s="24"/>
      <c r="AF22" s="24"/>
      <c r="AG22" s="24"/>
      <c r="AH22" s="24"/>
      <c r="AI22" s="24"/>
      <c r="AJ22" s="24"/>
      <c r="AK22" s="24"/>
      <c r="AL22" s="29"/>
      <c r="AM22" s="29"/>
      <c r="AN22" s="29"/>
      <c r="AO22" s="29"/>
      <c r="AP22" s="29"/>
      <c r="AQ22" s="29"/>
      <c r="AR22" s="24"/>
      <c r="AS22" s="24"/>
    </row>
    <row r="23" spans="1:45" ht="15.6">
      <c r="A23" s="24"/>
      <c r="B23" s="24"/>
      <c r="C23" s="24"/>
      <c r="D23" s="24"/>
      <c r="E23" s="24"/>
      <c r="F23" s="24"/>
      <c r="G23" s="24"/>
      <c r="H23" s="24"/>
      <c r="I23" s="24"/>
      <c r="J23" s="24"/>
      <c r="K23" s="24"/>
      <c r="L23" s="24"/>
      <c r="M23" s="24"/>
      <c r="N23" s="24"/>
      <c r="O23" s="24"/>
      <c r="P23" s="24"/>
      <c r="Q23" s="24"/>
      <c r="R23" s="24"/>
      <c r="S23" s="41" t="str">
        <f>Pivots!A79</f>
        <v>C0011</v>
      </c>
      <c r="T23" s="32">
        <f>Pivots!B79</f>
        <v>1163</v>
      </c>
      <c r="U23" s="32">
        <f>Pivots!C79</f>
        <v>1180</v>
      </c>
      <c r="V23" s="32">
        <f>Pivots!D79</f>
        <v>1616</v>
      </c>
      <c r="W23" s="32">
        <f>Pivots!E79</f>
        <v>1043</v>
      </c>
      <c r="X23" s="32">
        <f>Pivots!F79</f>
        <v>1747</v>
      </c>
      <c r="Y23" s="35">
        <f>Pivots!G79</f>
        <v>6749</v>
      </c>
      <c r="Z23" s="24"/>
      <c r="AA23" s="24"/>
      <c r="AB23" s="24"/>
      <c r="AC23" s="24"/>
      <c r="AD23" s="24"/>
      <c r="AE23" s="24"/>
      <c r="AF23" s="24"/>
      <c r="AG23" s="24"/>
      <c r="AH23" s="24"/>
      <c r="AI23" s="24"/>
      <c r="AJ23" s="24"/>
      <c r="AK23" s="24"/>
      <c r="AL23" s="29"/>
      <c r="AM23" s="29"/>
      <c r="AN23" s="29"/>
      <c r="AO23" s="29"/>
      <c r="AP23" s="29"/>
      <c r="AQ23" s="29"/>
      <c r="AR23" s="24"/>
      <c r="AS23" s="24"/>
    </row>
    <row r="24" spans="1:45" ht="15.6">
      <c r="A24" s="24"/>
      <c r="B24" s="24"/>
      <c r="C24" s="24"/>
      <c r="D24" s="24"/>
      <c r="E24" s="24"/>
      <c r="F24" s="24"/>
      <c r="G24" s="24"/>
      <c r="H24" s="24"/>
      <c r="I24" s="24"/>
      <c r="J24" s="24"/>
      <c r="K24" s="24"/>
      <c r="L24" s="24"/>
      <c r="M24" s="24"/>
      <c r="N24" s="24"/>
      <c r="O24" s="24"/>
      <c r="P24" s="24"/>
      <c r="Q24" s="24"/>
      <c r="R24" s="24"/>
      <c r="S24" s="41" t="str">
        <f>Pivots!A80</f>
        <v>C0012</v>
      </c>
      <c r="T24" s="32">
        <f>Pivots!B80</f>
        <v>1438</v>
      </c>
      <c r="U24" s="32">
        <f>Pivots!C80</f>
        <v>1616</v>
      </c>
      <c r="V24" s="32">
        <f>Pivots!D80</f>
        <v>866</v>
      </c>
      <c r="W24" s="32">
        <f>Pivots!E80</f>
        <v>829</v>
      </c>
      <c r="X24" s="32">
        <f>Pivots!F80</f>
        <v>2070</v>
      </c>
      <c r="Y24" s="35">
        <f>Pivots!G80</f>
        <v>6819</v>
      </c>
      <c r="Z24" s="24"/>
      <c r="AA24" s="24"/>
      <c r="AB24" s="24"/>
      <c r="AC24" s="24"/>
      <c r="AD24" s="24"/>
      <c r="AE24" s="24"/>
      <c r="AF24" s="24"/>
      <c r="AG24" s="24"/>
      <c r="AH24" s="24"/>
      <c r="AI24" s="24"/>
      <c r="AJ24" s="24"/>
      <c r="AK24" s="24"/>
      <c r="AL24" s="29"/>
      <c r="AM24" s="29"/>
      <c r="AN24" s="29"/>
      <c r="AO24" s="29"/>
      <c r="AP24" s="29"/>
      <c r="AQ24" s="29"/>
      <c r="AR24" s="24"/>
      <c r="AS24" s="24"/>
    </row>
    <row r="25" spans="1:45" ht="15.6">
      <c r="A25" s="24"/>
      <c r="B25" s="24"/>
      <c r="C25" s="24"/>
      <c r="D25" s="24"/>
      <c r="E25" s="24"/>
      <c r="F25" s="24"/>
      <c r="G25" s="24"/>
      <c r="H25" s="24"/>
      <c r="I25" s="24"/>
      <c r="J25" s="24"/>
      <c r="K25" s="24"/>
      <c r="L25" s="24"/>
      <c r="M25" s="24"/>
      <c r="N25" s="24"/>
      <c r="O25" s="24"/>
      <c r="P25" s="24"/>
      <c r="Q25" s="24"/>
      <c r="R25" s="24"/>
      <c r="S25" s="40" t="str">
        <f>Pivots!A81</f>
        <v>Cleveland</v>
      </c>
      <c r="T25" s="32"/>
      <c r="U25" s="32"/>
      <c r="V25" s="32"/>
      <c r="W25" s="32"/>
      <c r="X25" s="32"/>
      <c r="Y25" s="35"/>
      <c r="Z25" s="24"/>
      <c r="AA25" s="24"/>
      <c r="AB25" s="24"/>
      <c r="AC25" s="24"/>
      <c r="AD25" s="24"/>
      <c r="AE25" s="24"/>
      <c r="AF25" s="24"/>
      <c r="AG25" s="24"/>
      <c r="AH25" s="24"/>
      <c r="AI25" s="24"/>
      <c r="AJ25" s="24"/>
      <c r="AK25" s="24"/>
      <c r="AL25" s="29"/>
      <c r="AM25" s="29"/>
      <c r="AN25" s="29"/>
      <c r="AO25" s="29"/>
      <c r="AP25" s="29"/>
      <c r="AQ25" s="29"/>
      <c r="AR25" s="24"/>
      <c r="AS25" s="24"/>
    </row>
    <row r="26" spans="1:45" ht="15.6">
      <c r="A26" s="24"/>
      <c r="B26" s="24"/>
      <c r="C26" s="24"/>
      <c r="D26" s="24"/>
      <c r="E26" s="24"/>
      <c r="F26" s="24"/>
      <c r="G26" s="24"/>
      <c r="H26" s="24"/>
      <c r="I26" s="24"/>
      <c r="J26" s="24"/>
      <c r="K26" s="24"/>
      <c r="L26" s="24"/>
      <c r="M26" s="24"/>
      <c r="N26" s="24"/>
      <c r="O26" s="24"/>
      <c r="P26" s="24"/>
      <c r="Q26" s="24"/>
      <c r="R26" s="24"/>
      <c r="S26" s="41" t="str">
        <f>Pivots!A82</f>
        <v>C0002</v>
      </c>
      <c r="T26" s="32">
        <f>Pivots!B82</f>
        <v>1233</v>
      </c>
      <c r="U26" s="32">
        <f>Pivots!C82</f>
        <v>223</v>
      </c>
      <c r="V26" s="32">
        <f>Pivots!D82</f>
        <v>1680</v>
      </c>
      <c r="W26" s="32">
        <f>Pivots!E82</f>
        <v>990</v>
      </c>
      <c r="X26" s="32">
        <f>Pivots!F82</f>
        <v>1508</v>
      </c>
      <c r="Y26" s="35">
        <f>Pivots!G82</f>
        <v>5634</v>
      </c>
      <c r="Z26" s="24"/>
      <c r="AA26" s="24"/>
      <c r="AB26" s="24"/>
      <c r="AC26" s="24"/>
      <c r="AD26" s="24"/>
      <c r="AE26" s="24"/>
      <c r="AF26" s="24"/>
      <c r="AG26" s="24"/>
      <c r="AH26" s="24"/>
      <c r="AI26" s="24"/>
      <c r="AJ26" s="24"/>
      <c r="AK26" s="24"/>
      <c r="AL26" s="29"/>
      <c r="AM26" s="29"/>
      <c r="AN26" s="29"/>
      <c r="AO26" s="29"/>
      <c r="AP26" s="29"/>
      <c r="AQ26" s="29"/>
      <c r="AR26" s="24"/>
      <c r="AS26" s="24"/>
    </row>
    <row r="27" spans="1:45" ht="15.6">
      <c r="A27" s="24"/>
      <c r="B27" s="24"/>
      <c r="C27" s="24"/>
      <c r="D27" s="24"/>
      <c r="E27" s="24"/>
      <c r="F27" s="24"/>
      <c r="G27" s="24"/>
      <c r="H27" s="24"/>
      <c r="I27" s="24"/>
      <c r="J27" s="24"/>
      <c r="K27" s="24"/>
      <c r="L27" s="24"/>
      <c r="M27" s="24"/>
      <c r="N27" s="24"/>
      <c r="O27" s="24"/>
      <c r="P27" s="24"/>
      <c r="Q27" s="24"/>
      <c r="R27" s="24"/>
      <c r="S27" s="41" t="str">
        <f>Pivots!A83</f>
        <v>C0007</v>
      </c>
      <c r="T27" s="32">
        <f>Pivots!B83</f>
        <v>1598</v>
      </c>
      <c r="U27" s="32">
        <f>Pivots!C83</f>
        <v>1907</v>
      </c>
      <c r="V27" s="32">
        <f>Pivots!D83</f>
        <v>869</v>
      </c>
      <c r="W27" s="32">
        <f>Pivots!E83</f>
        <v>1426</v>
      </c>
      <c r="X27" s="32">
        <f>Pivots!F83</f>
        <v>1416</v>
      </c>
      <c r="Y27" s="35">
        <f>Pivots!G83</f>
        <v>7216</v>
      </c>
      <c r="Z27" s="24"/>
      <c r="AA27" s="24"/>
      <c r="AB27" s="24"/>
      <c r="AC27" s="24"/>
      <c r="AD27" s="24"/>
      <c r="AE27" s="24"/>
      <c r="AF27" s="24"/>
      <c r="AG27" s="24"/>
      <c r="AH27" s="24"/>
      <c r="AI27" s="24"/>
      <c r="AJ27" s="24"/>
      <c r="AK27" s="24"/>
      <c r="AL27" s="29"/>
      <c r="AM27" s="29"/>
      <c r="AN27" s="29"/>
      <c r="AO27" s="29"/>
      <c r="AP27" s="29"/>
      <c r="AQ27" s="29"/>
      <c r="AR27" s="24"/>
      <c r="AS27" s="24"/>
    </row>
    <row r="28" spans="1:45" ht="15.6">
      <c r="A28" s="24"/>
      <c r="B28" s="24"/>
      <c r="C28" s="24"/>
      <c r="D28" s="24"/>
      <c r="E28" s="24"/>
      <c r="F28" s="24"/>
      <c r="G28" s="24"/>
      <c r="H28" s="24"/>
      <c r="I28" s="24"/>
      <c r="J28" s="24"/>
      <c r="K28" s="24"/>
      <c r="L28" s="24"/>
      <c r="M28" s="24"/>
      <c r="N28" s="24"/>
      <c r="O28" s="45" t="str">
        <f>Pivots!G8</f>
        <v>% of calls: 19%</v>
      </c>
      <c r="P28" s="45"/>
      <c r="Q28" s="24"/>
      <c r="R28" s="24"/>
      <c r="S28" s="41" t="str">
        <f>Pivots!A84</f>
        <v>C0008</v>
      </c>
      <c r="T28" s="32">
        <f>Pivots!B84</f>
        <v>900</v>
      </c>
      <c r="U28" s="32">
        <f>Pivots!C84</f>
        <v>1016</v>
      </c>
      <c r="V28" s="32">
        <f>Pivots!D84</f>
        <v>960</v>
      </c>
      <c r="W28" s="32">
        <f>Pivots!E84</f>
        <v>940</v>
      </c>
      <c r="X28" s="32">
        <f>Pivots!F84</f>
        <v>1193</v>
      </c>
      <c r="Y28" s="35">
        <f>Pivots!G84</f>
        <v>5009</v>
      </c>
      <c r="Z28" s="24"/>
      <c r="AA28" s="24"/>
      <c r="AB28" s="24"/>
      <c r="AC28" s="24"/>
      <c r="AD28" s="24"/>
      <c r="AE28" s="24"/>
      <c r="AF28" s="24"/>
      <c r="AG28" s="24"/>
      <c r="AH28" s="24"/>
      <c r="AI28" s="24"/>
      <c r="AJ28" s="24"/>
      <c r="AK28" s="24"/>
      <c r="AL28" s="29"/>
      <c r="AM28" s="29"/>
      <c r="AN28" s="29"/>
      <c r="AO28" s="29"/>
      <c r="AP28" s="29"/>
      <c r="AQ28" s="29"/>
      <c r="AR28" s="24"/>
      <c r="AS28" s="24"/>
    </row>
    <row r="29" spans="1:45" ht="15.6">
      <c r="A29" s="24"/>
      <c r="B29" s="24"/>
      <c r="C29" s="24"/>
      <c r="D29" s="24"/>
      <c r="E29" s="24"/>
      <c r="F29" s="24"/>
      <c r="G29" s="24"/>
      <c r="H29" s="24"/>
      <c r="I29" s="24"/>
      <c r="J29" s="24"/>
      <c r="K29" s="24"/>
      <c r="L29" s="24"/>
      <c r="M29" s="24"/>
      <c r="N29" s="24"/>
      <c r="O29" s="45" t="str">
        <f>Pivots!G9</f>
        <v>Call Rank: 4</v>
      </c>
      <c r="P29" s="45"/>
      <c r="Q29" s="24"/>
      <c r="R29" s="24"/>
      <c r="S29" s="41" t="str">
        <f>Pivots!A85</f>
        <v>C0010</v>
      </c>
      <c r="T29" s="32">
        <f>Pivots!B85</f>
        <v>900</v>
      </c>
      <c r="U29" s="32">
        <f>Pivots!C85</f>
        <v>1470</v>
      </c>
      <c r="V29" s="32">
        <f>Pivots!D85</f>
        <v>1617</v>
      </c>
      <c r="W29" s="32">
        <f>Pivots!E85</f>
        <v>1314</v>
      </c>
      <c r="X29" s="32">
        <f>Pivots!F85</f>
        <v>941</v>
      </c>
      <c r="Y29" s="35">
        <f>Pivots!G85</f>
        <v>6242</v>
      </c>
      <c r="Z29" s="24"/>
      <c r="AA29" s="24"/>
      <c r="AB29" s="24"/>
      <c r="AC29" s="24"/>
      <c r="AD29" s="24"/>
      <c r="AE29" s="24"/>
      <c r="AF29" s="24"/>
      <c r="AG29" s="24"/>
      <c r="AH29" s="24"/>
      <c r="AI29" s="24"/>
      <c r="AJ29" s="24"/>
      <c r="AK29" s="24"/>
      <c r="AL29" s="29"/>
      <c r="AM29" s="29"/>
      <c r="AN29" s="29"/>
      <c r="AO29" s="29"/>
      <c r="AP29" s="29"/>
      <c r="AQ29" s="29"/>
      <c r="AR29" s="24"/>
      <c r="AS29" s="24"/>
    </row>
    <row r="30" spans="1:45" ht="15.6">
      <c r="A30" s="24"/>
      <c r="B30" s="24"/>
      <c r="C30" s="24"/>
      <c r="D30" s="24"/>
      <c r="E30" s="24"/>
      <c r="F30" s="24"/>
      <c r="G30" s="24"/>
      <c r="H30" s="24"/>
      <c r="I30" s="24"/>
      <c r="J30" s="24"/>
      <c r="K30" s="24"/>
      <c r="L30" s="24"/>
      <c r="M30" s="24"/>
      <c r="N30" s="24"/>
      <c r="O30" s="45" t="str">
        <f>Pivots!G10</f>
        <v>Amount Rank: 4</v>
      </c>
      <c r="P30" s="45"/>
      <c r="Q30" s="24"/>
      <c r="R30" s="24"/>
      <c r="S30" s="41" t="str">
        <f>Pivots!A86</f>
        <v>C0013</v>
      </c>
      <c r="T30" s="32">
        <f>Pivots!B86</f>
        <v>1255</v>
      </c>
      <c r="U30" s="32">
        <f>Pivots!C86</f>
        <v>516</v>
      </c>
      <c r="V30" s="32">
        <f>Pivots!D86</f>
        <v>1874</v>
      </c>
      <c r="W30" s="32">
        <f>Pivots!E86</f>
        <v>1863</v>
      </c>
      <c r="X30" s="32">
        <f>Pivots!F86</f>
        <v>1722</v>
      </c>
      <c r="Y30" s="35">
        <f>Pivots!G86</f>
        <v>7230</v>
      </c>
      <c r="Z30" s="24"/>
      <c r="AA30" s="24"/>
      <c r="AB30" s="24"/>
      <c r="AC30" s="24"/>
      <c r="AD30" s="24"/>
      <c r="AE30" s="24"/>
      <c r="AF30" s="24"/>
      <c r="AG30" s="24"/>
      <c r="AH30" s="24"/>
      <c r="AI30" s="24"/>
      <c r="AJ30" s="24"/>
      <c r="AK30" s="24"/>
      <c r="AL30" s="29"/>
      <c r="AM30" s="29"/>
      <c r="AN30" s="29"/>
      <c r="AO30" s="29"/>
      <c r="AP30" s="29"/>
      <c r="AQ30" s="29"/>
      <c r="AR30" s="24"/>
      <c r="AS30" s="24"/>
    </row>
    <row r="31" spans="1:45" ht="15.6">
      <c r="A31" s="24"/>
      <c r="B31" s="24"/>
      <c r="C31" s="24"/>
      <c r="D31" s="24"/>
      <c r="E31" s="24"/>
      <c r="F31" s="24"/>
      <c r="G31" s="24"/>
      <c r="H31" s="24"/>
      <c r="I31" s="24"/>
      <c r="J31" s="24"/>
      <c r="K31" s="24"/>
      <c r="L31" s="24"/>
      <c r="M31" s="24"/>
      <c r="N31" s="24"/>
      <c r="O31" s="24"/>
      <c r="P31" s="24"/>
      <c r="Q31" s="24"/>
      <c r="R31" s="24"/>
      <c r="S31" s="41" t="str">
        <f>Pivots!A87</f>
        <v>C0015</v>
      </c>
      <c r="T31" s="32">
        <f>Pivots!B87</f>
        <v>1138</v>
      </c>
      <c r="U31" s="32">
        <f>Pivots!C87</f>
        <v>1898</v>
      </c>
      <c r="V31" s="32">
        <f>Pivots!D87</f>
        <v>1482</v>
      </c>
      <c r="W31" s="32">
        <f>Pivots!E87</f>
        <v>846</v>
      </c>
      <c r="X31" s="32">
        <f>Pivots!F87</f>
        <v>1154</v>
      </c>
      <c r="Y31" s="35">
        <f>Pivots!G87</f>
        <v>6518</v>
      </c>
      <c r="Z31" s="24"/>
      <c r="AA31" s="24"/>
      <c r="AB31" s="24"/>
      <c r="AC31" s="24"/>
      <c r="AD31" s="24"/>
      <c r="AE31" s="24"/>
      <c r="AF31" s="24"/>
      <c r="AG31" s="24"/>
      <c r="AH31" s="24"/>
      <c r="AI31" s="24"/>
      <c r="AJ31" s="24"/>
      <c r="AK31" s="24"/>
      <c r="AL31" s="29"/>
      <c r="AM31" s="29"/>
      <c r="AN31" s="29"/>
      <c r="AO31" s="29"/>
      <c r="AP31" s="29"/>
      <c r="AQ31" s="29"/>
      <c r="AR31" s="24"/>
      <c r="AS31" s="24"/>
    </row>
    <row r="32" spans="1:45" ht="15.6">
      <c r="A32" s="24"/>
      <c r="B32" s="24"/>
      <c r="C32" s="24"/>
      <c r="D32" s="24"/>
      <c r="E32" s="24"/>
      <c r="F32" s="24"/>
      <c r="G32" s="24"/>
      <c r="H32" s="24"/>
      <c r="I32" s="24"/>
      <c r="J32" s="24"/>
      <c r="K32" s="24"/>
      <c r="L32" s="24"/>
      <c r="M32" s="24"/>
      <c r="N32" s="24"/>
      <c r="O32" s="24"/>
      <c r="P32" s="24" t="s">
        <v>66</v>
      </c>
      <c r="Q32" s="24"/>
      <c r="R32" s="24"/>
      <c r="S32" s="40" t="str">
        <f>Pivots!A88</f>
        <v>Columbus</v>
      </c>
      <c r="T32" s="32"/>
      <c r="U32" s="32"/>
      <c r="V32" s="32"/>
      <c r="W32" s="32"/>
      <c r="X32" s="32"/>
      <c r="Y32" s="35"/>
      <c r="Z32" s="24"/>
      <c r="AA32" s="24"/>
      <c r="AB32" s="24"/>
      <c r="AC32" s="24"/>
      <c r="AD32" s="24"/>
      <c r="AE32" s="24"/>
      <c r="AF32" s="24"/>
      <c r="AG32" s="24"/>
      <c r="AH32" s="24"/>
      <c r="AI32" s="24"/>
      <c r="AJ32" s="24"/>
      <c r="AK32" s="24"/>
      <c r="AL32" s="29"/>
      <c r="AM32" s="29"/>
      <c r="AN32" s="29"/>
      <c r="AO32" s="29"/>
      <c r="AP32" s="29"/>
      <c r="AQ32" s="29"/>
      <c r="AR32" s="24"/>
      <c r="AS32" s="24"/>
    </row>
    <row r="33" spans="1:45" ht="15.6">
      <c r="A33" s="24"/>
      <c r="B33" s="24"/>
      <c r="C33" s="24"/>
      <c r="D33" s="24"/>
      <c r="E33" s="24"/>
      <c r="F33" s="24"/>
      <c r="G33" s="24"/>
      <c r="H33" s="24"/>
      <c r="I33" s="24"/>
      <c r="J33" s="24"/>
      <c r="K33" s="24"/>
      <c r="L33" s="24"/>
      <c r="M33" s="24"/>
      <c r="N33" s="24"/>
      <c r="O33" s="24"/>
      <c r="P33" s="24" t="s">
        <v>66</v>
      </c>
      <c r="Q33" s="24"/>
      <c r="R33" s="24"/>
      <c r="S33" s="41" t="str">
        <f>Pivots!A89</f>
        <v>C0001</v>
      </c>
      <c r="T33" s="32">
        <f>Pivots!B89</f>
        <v>1655</v>
      </c>
      <c r="U33" s="32">
        <f>Pivots!C89</f>
        <v>805</v>
      </c>
      <c r="V33" s="32">
        <f>Pivots!D89</f>
        <v>2263</v>
      </c>
      <c r="W33" s="32">
        <f>Pivots!E89</f>
        <v>987</v>
      </c>
      <c r="X33" s="32">
        <f>Pivots!F89</f>
        <v>1075</v>
      </c>
      <c r="Y33" s="35">
        <f>Pivots!G89</f>
        <v>6785</v>
      </c>
      <c r="Z33" s="24"/>
      <c r="AA33" s="24"/>
      <c r="AB33" s="24"/>
      <c r="AC33" s="24"/>
      <c r="AD33" s="24"/>
      <c r="AE33" s="24"/>
      <c r="AF33" s="24"/>
      <c r="AG33" s="24"/>
      <c r="AH33" s="24"/>
      <c r="AI33" s="24"/>
      <c r="AJ33" s="24"/>
      <c r="AK33" s="24"/>
      <c r="AL33" s="29"/>
      <c r="AM33" s="29"/>
      <c r="AN33" s="29"/>
      <c r="AO33" s="29"/>
      <c r="AP33" s="29"/>
      <c r="AQ33" s="29"/>
      <c r="AR33" s="24"/>
      <c r="AS33" s="24"/>
    </row>
    <row r="34" spans="1:45" ht="15.6">
      <c r="A34" s="24"/>
      <c r="B34" s="24"/>
      <c r="C34" s="24"/>
      <c r="D34" s="24"/>
      <c r="E34" s="24"/>
      <c r="F34" s="24"/>
      <c r="G34" s="24"/>
      <c r="H34" s="24"/>
      <c r="I34" s="24"/>
      <c r="J34" s="24"/>
      <c r="K34" s="24"/>
      <c r="L34" s="24"/>
      <c r="M34" s="24"/>
      <c r="N34" s="24"/>
      <c r="O34" s="24"/>
      <c r="P34" s="24"/>
      <c r="Q34" s="24"/>
      <c r="R34" s="24"/>
      <c r="S34" s="41" t="str">
        <f>Pivots!A90</f>
        <v>C0005</v>
      </c>
      <c r="T34" s="32">
        <f>Pivots!B90</f>
        <v>1104</v>
      </c>
      <c r="U34" s="32">
        <f>Pivots!C90</f>
        <v>2280</v>
      </c>
      <c r="V34" s="32">
        <f>Pivots!D90</f>
        <v>1445</v>
      </c>
      <c r="W34" s="32">
        <f>Pivots!E90</f>
        <v>1722</v>
      </c>
      <c r="X34" s="32">
        <f>Pivots!F90</f>
        <v>1196</v>
      </c>
      <c r="Y34" s="35">
        <f>Pivots!G90</f>
        <v>7747</v>
      </c>
      <c r="Z34" s="24"/>
      <c r="AA34" s="24"/>
      <c r="AB34" s="24"/>
      <c r="AC34" s="24"/>
      <c r="AD34" s="24"/>
      <c r="AE34" s="24"/>
      <c r="AF34" s="24"/>
      <c r="AG34" s="24"/>
      <c r="AH34" s="24"/>
      <c r="AI34" s="24"/>
      <c r="AJ34" s="24"/>
      <c r="AK34" s="24"/>
      <c r="AL34" s="29"/>
      <c r="AM34" s="29"/>
      <c r="AN34" s="29"/>
      <c r="AO34" s="29"/>
      <c r="AP34" s="29"/>
      <c r="AQ34" s="29"/>
      <c r="AR34" s="24"/>
      <c r="AS34" s="24"/>
    </row>
    <row r="35" spans="1:45" ht="15.6">
      <c r="A35" s="24"/>
      <c r="B35" s="24"/>
      <c r="C35" s="24"/>
      <c r="D35" s="24"/>
      <c r="E35" s="24"/>
      <c r="F35" s="24"/>
      <c r="G35" s="24"/>
      <c r="H35" s="24"/>
      <c r="I35" s="24"/>
      <c r="J35" s="24"/>
      <c r="K35" s="24"/>
      <c r="L35" s="24"/>
      <c r="M35" s="24"/>
      <c r="N35" s="24"/>
      <c r="O35" s="24"/>
      <c r="P35" s="24"/>
      <c r="Q35" s="24"/>
      <c r="R35" s="24"/>
      <c r="S35" s="41" t="str">
        <f>Pivots!A91</f>
        <v>C0006</v>
      </c>
      <c r="T35" s="32">
        <f>Pivots!B91</f>
        <v>372</v>
      </c>
      <c r="U35" s="32">
        <f>Pivots!C91</f>
        <v>1818</v>
      </c>
      <c r="V35" s="32">
        <f>Pivots!D91</f>
        <v>1346</v>
      </c>
      <c r="W35" s="32">
        <f>Pivots!E91</f>
        <v>1156</v>
      </c>
      <c r="X35" s="32">
        <f>Pivots!F91</f>
        <v>1484</v>
      </c>
      <c r="Y35" s="35">
        <f>Pivots!G91</f>
        <v>6176</v>
      </c>
      <c r="Z35" s="24"/>
      <c r="AA35" s="24"/>
      <c r="AB35" s="24"/>
      <c r="AC35" s="24"/>
      <c r="AD35" s="24"/>
      <c r="AE35" s="24"/>
      <c r="AF35" s="24"/>
      <c r="AG35" s="24"/>
      <c r="AH35" s="24"/>
      <c r="AI35" s="24"/>
      <c r="AJ35" s="24"/>
      <c r="AK35" s="24"/>
      <c r="AL35" s="29"/>
      <c r="AM35" s="29"/>
      <c r="AN35" s="29"/>
      <c r="AO35" s="29"/>
      <c r="AP35" s="29"/>
      <c r="AQ35" s="29"/>
      <c r="AR35" s="24"/>
      <c r="AS35" s="24"/>
    </row>
    <row r="36" spans="1:45" ht="15.6">
      <c r="A36" s="24"/>
      <c r="B36" s="24"/>
      <c r="C36" s="24"/>
      <c r="D36" s="24"/>
      <c r="E36" s="24"/>
      <c r="F36" s="24"/>
      <c r="G36" s="24"/>
      <c r="H36" s="24"/>
      <c r="I36" s="24"/>
      <c r="J36" s="24"/>
      <c r="K36" s="24"/>
      <c r="L36" s="24"/>
      <c r="M36" s="24"/>
      <c r="N36" s="24"/>
      <c r="O36" s="24"/>
      <c r="P36" s="24"/>
      <c r="Q36" s="24"/>
      <c r="R36" s="24"/>
      <c r="S36" s="41" t="str">
        <f>Pivots!A92</f>
        <v>C0009</v>
      </c>
      <c r="T36" s="32">
        <f>Pivots!B92</f>
        <v>1415</v>
      </c>
      <c r="U36" s="32">
        <f>Pivots!C92</f>
        <v>1271</v>
      </c>
      <c r="V36" s="32">
        <f>Pivots!D92</f>
        <v>1214</v>
      </c>
      <c r="W36" s="32">
        <f>Pivots!E92</f>
        <v>1135</v>
      </c>
      <c r="X36" s="32">
        <f>Pivots!F92</f>
        <v>1566</v>
      </c>
      <c r="Y36" s="35">
        <f>Pivots!G92</f>
        <v>6601</v>
      </c>
      <c r="Z36" s="24"/>
      <c r="AA36" s="24"/>
      <c r="AB36" s="24"/>
      <c r="AC36" s="24"/>
      <c r="AD36" s="24"/>
      <c r="AE36" s="24"/>
      <c r="AF36" s="24"/>
      <c r="AG36" s="24"/>
      <c r="AH36" s="24"/>
      <c r="AI36" s="24"/>
      <c r="AJ36" s="24"/>
      <c r="AK36" s="24"/>
      <c r="AL36" s="29"/>
      <c r="AM36" s="29"/>
      <c r="AN36" s="29"/>
      <c r="AO36" s="29"/>
      <c r="AP36" s="29"/>
      <c r="AQ36" s="29"/>
      <c r="AR36" s="24"/>
      <c r="AS36" s="24"/>
    </row>
    <row r="37" spans="1:45" ht="15.6">
      <c r="A37" s="24"/>
      <c r="B37" s="24"/>
      <c r="C37" s="24"/>
      <c r="D37" s="24"/>
      <c r="E37" s="24"/>
      <c r="F37" s="24"/>
      <c r="G37" s="24"/>
      <c r="H37" s="24"/>
      <c r="I37" s="24"/>
      <c r="J37" s="24"/>
      <c r="K37" s="24"/>
      <c r="L37" s="24"/>
      <c r="M37" s="24"/>
      <c r="N37" s="24"/>
      <c r="O37" s="24"/>
      <c r="P37" s="24"/>
      <c r="Q37" s="24"/>
      <c r="R37" s="24"/>
      <c r="S37" s="42" t="str">
        <f>Pivots!A93</f>
        <v>C0014</v>
      </c>
      <c r="T37" s="36">
        <f>Pivots!B93</f>
        <v>1362</v>
      </c>
      <c r="U37" s="36">
        <f>Pivots!C93</f>
        <v>1363</v>
      </c>
      <c r="V37" s="36">
        <f>Pivots!D93</f>
        <v>1152</v>
      </c>
      <c r="W37" s="36">
        <f>Pivots!E93</f>
        <v>777</v>
      </c>
      <c r="X37" s="36">
        <f>Pivots!F93</f>
        <v>750</v>
      </c>
      <c r="Y37" s="37">
        <f>Pivots!G93</f>
        <v>5404</v>
      </c>
      <c r="Z37" s="24"/>
      <c r="AA37" s="24"/>
      <c r="AB37" s="24"/>
      <c r="AC37" s="24"/>
      <c r="AD37" s="24"/>
      <c r="AE37" s="24"/>
      <c r="AF37" s="24"/>
      <c r="AG37" s="24"/>
      <c r="AH37" s="24"/>
      <c r="AI37" s="24"/>
      <c r="AJ37" s="24"/>
      <c r="AK37" s="24"/>
      <c r="AL37" s="29"/>
      <c r="AM37" s="29"/>
      <c r="AN37" s="29"/>
      <c r="AO37" s="29"/>
      <c r="AP37" s="29"/>
      <c r="AQ37" s="29"/>
      <c r="AR37" s="24"/>
      <c r="AS37" s="24"/>
    </row>
    <row r="38" spans="1:45">
      <c r="A38" s="24"/>
      <c r="B38" s="24"/>
      <c r="C38" s="24"/>
      <c r="D38" s="24"/>
      <c r="E38" s="24"/>
      <c r="F38" s="24"/>
      <c r="G38" s="24"/>
      <c r="H38" s="24"/>
      <c r="I38" s="24"/>
      <c r="J38" s="24"/>
      <c r="K38" s="24"/>
      <c r="L38" s="24"/>
      <c r="M38" s="24"/>
      <c r="N38" s="24"/>
      <c r="O38" s="24"/>
      <c r="P38" s="24"/>
      <c r="Q38" s="24"/>
      <c r="R38" s="24"/>
      <c r="S38" s="24"/>
      <c r="T38" s="24"/>
      <c r="U38" s="24"/>
      <c r="V38" s="24"/>
      <c r="W38" s="24"/>
      <c r="X38" s="24"/>
      <c r="Y38" s="24"/>
      <c r="Z38" s="24"/>
      <c r="AA38" s="24"/>
      <c r="AB38" s="24"/>
      <c r="AC38" s="24"/>
      <c r="AD38" s="24"/>
      <c r="AE38" s="24"/>
      <c r="AF38" s="24"/>
      <c r="AG38" s="24"/>
      <c r="AH38" s="24"/>
      <c r="AI38" s="24"/>
      <c r="AJ38" s="24"/>
      <c r="AK38" s="24"/>
      <c r="AL38" s="29"/>
      <c r="AM38" s="29"/>
      <c r="AN38" s="29"/>
      <c r="AO38" s="29"/>
      <c r="AP38" s="29"/>
      <c r="AQ38" s="29"/>
      <c r="AR38" s="24"/>
      <c r="AS38" s="24"/>
    </row>
    <row r="39" spans="1:45">
      <c r="A39" s="24"/>
      <c r="B39" s="24"/>
      <c r="C39" s="24"/>
      <c r="D39" s="24"/>
      <c r="E39" s="24"/>
      <c r="F39" s="24"/>
      <c r="G39" s="24"/>
      <c r="H39" s="24"/>
      <c r="I39" s="24"/>
      <c r="J39" s="24"/>
      <c r="K39" s="24"/>
      <c r="L39" s="24"/>
      <c r="M39" s="24"/>
      <c r="N39" s="24"/>
      <c r="O39" s="24"/>
      <c r="P39" s="24"/>
      <c r="Q39" s="24"/>
      <c r="R39" s="24"/>
      <c r="S39" s="24"/>
      <c r="T39" s="24"/>
      <c r="U39" s="24"/>
      <c r="V39" s="24"/>
      <c r="W39" s="24"/>
      <c r="X39" s="24"/>
      <c r="Y39" s="24"/>
      <c r="Z39" s="24"/>
      <c r="AA39" s="24"/>
      <c r="AB39" s="24"/>
      <c r="AC39" s="24"/>
      <c r="AD39" s="24"/>
      <c r="AE39" s="24"/>
      <c r="AF39" s="24"/>
      <c r="AG39" s="24"/>
      <c r="AH39" s="24"/>
      <c r="AI39" s="24"/>
      <c r="AJ39" s="24"/>
      <c r="AK39" s="24"/>
      <c r="AL39" s="29"/>
      <c r="AM39" s="29"/>
      <c r="AN39" s="29"/>
      <c r="AO39" s="29"/>
      <c r="AP39" s="29"/>
      <c r="AQ39" s="29"/>
      <c r="AR39" s="24"/>
      <c r="AS39" s="24"/>
    </row>
    <row r="40" spans="1:45">
      <c r="A40" s="24"/>
      <c r="B40" s="24"/>
      <c r="C40" s="24"/>
      <c r="D40" s="24"/>
      <c r="E40" s="24"/>
      <c r="F40" s="24"/>
      <c r="G40" s="24"/>
      <c r="H40" s="24"/>
      <c r="I40" s="24"/>
      <c r="J40" s="24"/>
      <c r="K40" s="24"/>
      <c r="L40" s="24"/>
      <c r="M40" s="24"/>
      <c r="N40" s="24"/>
      <c r="O40" s="24"/>
      <c r="P40" s="24"/>
      <c r="Q40" s="24"/>
      <c r="R40" s="24"/>
      <c r="S40" s="24"/>
      <c r="T40" s="24"/>
      <c r="U40" s="24"/>
      <c r="V40" s="24"/>
      <c r="W40" s="24"/>
      <c r="X40" s="24"/>
      <c r="Y40" s="24"/>
      <c r="Z40" s="24"/>
      <c r="AA40" s="24"/>
      <c r="AB40" s="24"/>
      <c r="AC40" s="24"/>
      <c r="AD40" s="24"/>
      <c r="AE40" s="24"/>
      <c r="AF40" s="24"/>
      <c r="AG40" s="24"/>
      <c r="AH40" s="24"/>
      <c r="AI40" s="24"/>
      <c r="AJ40" s="24"/>
      <c r="AK40" s="24"/>
      <c r="AL40" s="29"/>
      <c r="AM40" s="29"/>
      <c r="AN40" s="29"/>
      <c r="AO40" s="29"/>
      <c r="AP40" s="29"/>
      <c r="AQ40" s="29"/>
      <c r="AR40" s="24"/>
      <c r="AS40" s="24"/>
    </row>
    <row r="41" spans="1:45">
      <c r="A41" s="24"/>
      <c r="B41" s="24"/>
      <c r="C41" s="24"/>
      <c r="D41" s="24"/>
      <c r="E41" s="24"/>
      <c r="F41" s="24"/>
      <c r="G41" s="24"/>
      <c r="H41" s="24"/>
      <c r="I41" s="24"/>
      <c r="J41" s="24"/>
      <c r="K41" s="24"/>
      <c r="L41" s="24"/>
      <c r="M41" s="24"/>
      <c r="N41" s="24"/>
      <c r="O41" s="24"/>
      <c r="P41" s="24"/>
      <c r="Q41" s="24"/>
      <c r="R41" s="24"/>
      <c r="S41" s="24"/>
      <c r="T41" s="24"/>
      <c r="U41" s="24"/>
      <c r="V41" s="24"/>
      <c r="W41" s="24"/>
      <c r="X41" s="24"/>
      <c r="Y41" s="24"/>
      <c r="Z41" s="24"/>
      <c r="AA41" s="24"/>
      <c r="AB41" s="24"/>
      <c r="AC41" s="24"/>
      <c r="AD41" s="24"/>
      <c r="AE41" s="24"/>
      <c r="AF41" s="24"/>
      <c r="AG41" s="24"/>
      <c r="AH41" s="24"/>
      <c r="AI41" s="24"/>
      <c r="AJ41" s="24"/>
      <c r="AK41" s="24"/>
      <c r="AL41" s="29"/>
      <c r="AM41" s="29"/>
      <c r="AN41" s="29"/>
      <c r="AO41" s="29"/>
      <c r="AP41" s="29"/>
      <c r="AQ41" s="29"/>
      <c r="AR41" s="24"/>
      <c r="AS41" s="24"/>
    </row>
    <row r="42" spans="1:45">
      <c r="A42" s="24"/>
      <c r="B42" s="24"/>
      <c r="C42" s="24"/>
      <c r="D42" s="24"/>
      <c r="E42" s="24"/>
      <c r="F42" s="24"/>
      <c r="G42" s="24"/>
      <c r="H42" s="24"/>
      <c r="I42" s="24"/>
      <c r="J42" s="24"/>
      <c r="K42" s="24"/>
      <c r="L42" s="24"/>
      <c r="M42" s="24"/>
      <c r="N42" s="24"/>
      <c r="O42" s="24"/>
      <c r="P42" s="24"/>
      <c r="Q42" s="24"/>
      <c r="R42" s="24"/>
      <c r="S42" s="24"/>
      <c r="T42" s="24"/>
      <c r="U42" s="24"/>
      <c r="V42" s="24"/>
      <c r="W42" s="24"/>
      <c r="X42" s="24"/>
      <c r="Y42" s="24"/>
      <c r="Z42" s="24"/>
      <c r="AA42" s="24"/>
      <c r="AB42" s="24"/>
      <c r="AC42" s="24"/>
      <c r="AD42" s="24"/>
      <c r="AE42" s="24"/>
      <c r="AF42" s="24"/>
      <c r="AG42" s="24"/>
      <c r="AH42" s="24"/>
      <c r="AI42" s="24"/>
      <c r="AJ42" s="24"/>
      <c r="AK42" s="24"/>
      <c r="AL42" s="29"/>
      <c r="AM42" s="29"/>
      <c r="AN42" s="29"/>
      <c r="AO42" s="29"/>
      <c r="AP42" s="29"/>
      <c r="AQ42" s="29"/>
      <c r="AR42" s="24"/>
      <c r="AS42" s="24"/>
    </row>
    <row r="43" spans="1:45">
      <c r="A43" s="24"/>
      <c r="B43" s="24"/>
      <c r="C43" s="24"/>
      <c r="D43" s="24"/>
      <c r="E43" s="24"/>
      <c r="F43" s="24"/>
      <c r="G43" s="24"/>
      <c r="H43" s="24"/>
      <c r="I43" s="24"/>
      <c r="J43" s="24"/>
      <c r="K43" s="24"/>
      <c r="L43" s="24"/>
      <c r="M43" s="24"/>
      <c r="N43" s="24"/>
      <c r="O43" s="24"/>
      <c r="P43" s="24"/>
      <c r="Q43" s="24"/>
      <c r="R43" s="24"/>
      <c r="S43" s="24"/>
      <c r="T43" s="24"/>
      <c r="U43" s="24"/>
      <c r="V43" s="24"/>
      <c r="W43" s="24"/>
      <c r="X43" s="24"/>
      <c r="Y43" s="24"/>
      <c r="Z43" s="24"/>
      <c r="AA43" s="24"/>
      <c r="AB43" s="24"/>
      <c r="AC43" s="24"/>
      <c r="AD43" s="24"/>
      <c r="AE43" s="24"/>
      <c r="AF43" s="24"/>
      <c r="AG43" s="24"/>
      <c r="AH43" s="24"/>
      <c r="AI43" s="24"/>
      <c r="AJ43" s="24"/>
      <c r="AK43" s="24"/>
      <c r="AL43" s="29"/>
      <c r="AM43" s="29"/>
      <c r="AN43" s="29"/>
      <c r="AO43" s="29"/>
      <c r="AP43" s="29"/>
      <c r="AQ43" s="29"/>
      <c r="AR43" s="24"/>
      <c r="AS43" s="24"/>
    </row>
    <row r="44" spans="1:45">
      <c r="A44" s="24"/>
      <c r="B44" s="24"/>
      <c r="C44" s="24"/>
      <c r="D44" s="24"/>
      <c r="E44" s="24"/>
      <c r="F44" s="24"/>
      <c r="G44" s="24"/>
      <c r="H44" s="24"/>
      <c r="I44" s="24"/>
      <c r="J44" s="24"/>
      <c r="K44" s="24"/>
      <c r="L44" s="24"/>
      <c r="M44" s="24"/>
      <c r="N44" s="24"/>
      <c r="O44" s="24"/>
      <c r="P44" s="24"/>
      <c r="Q44" s="24"/>
      <c r="R44" s="24"/>
      <c r="S44" s="24"/>
      <c r="T44" s="24"/>
      <c r="U44" s="24"/>
      <c r="V44" s="24"/>
      <c r="W44" s="24"/>
      <c r="X44" s="24"/>
      <c r="Y44" s="24"/>
      <c r="Z44" s="24"/>
      <c r="AA44" s="24"/>
      <c r="AB44" s="24"/>
      <c r="AC44" s="24"/>
      <c r="AD44" s="24"/>
      <c r="AE44" s="24"/>
      <c r="AF44" s="24"/>
      <c r="AG44" s="24"/>
      <c r="AH44" s="24"/>
      <c r="AI44" s="24"/>
      <c r="AJ44" s="24"/>
      <c r="AK44" s="24"/>
      <c r="AL44" s="29"/>
      <c r="AM44" s="29"/>
      <c r="AN44" s="29"/>
      <c r="AO44" s="29"/>
      <c r="AP44" s="29"/>
      <c r="AQ44" s="29"/>
      <c r="AR44" s="24"/>
      <c r="AS44" s="24"/>
    </row>
    <row r="45" spans="1:45">
      <c r="A45" s="24"/>
      <c r="B45" s="24"/>
      <c r="C45" s="24"/>
      <c r="D45" s="24"/>
      <c r="E45" s="24"/>
      <c r="F45" s="24"/>
      <c r="G45" s="24"/>
      <c r="H45" s="24"/>
      <c r="I45" s="24"/>
      <c r="J45" s="24"/>
      <c r="K45" s="24"/>
      <c r="L45" s="24"/>
      <c r="M45" s="24"/>
      <c r="N45" s="24"/>
      <c r="O45" s="24"/>
      <c r="P45" s="24"/>
      <c r="Q45" s="24"/>
      <c r="R45" s="24"/>
      <c r="S45" s="24"/>
      <c r="T45" s="24"/>
      <c r="U45" s="24"/>
      <c r="V45" s="24"/>
      <c r="W45" s="24"/>
      <c r="X45" s="24"/>
      <c r="Y45" s="24"/>
      <c r="Z45" s="24"/>
      <c r="AA45" s="24"/>
      <c r="AB45" s="24"/>
      <c r="AC45" s="24"/>
      <c r="AD45" s="24"/>
      <c r="AE45" s="24"/>
      <c r="AF45" s="24"/>
      <c r="AG45" s="24"/>
      <c r="AH45" s="24"/>
      <c r="AI45" s="24"/>
      <c r="AJ45" s="24"/>
      <c r="AK45" s="24"/>
      <c r="AL45" s="29"/>
      <c r="AM45" s="29"/>
      <c r="AN45" s="29"/>
      <c r="AO45" s="29"/>
      <c r="AP45" s="29"/>
      <c r="AQ45" s="29"/>
      <c r="AR45" s="24"/>
      <c r="AS45" s="24"/>
    </row>
    <row r="46" spans="1:45">
      <c r="A46" s="24"/>
      <c r="B46" s="24"/>
      <c r="C46" s="24"/>
      <c r="D46" s="24"/>
      <c r="E46" s="24"/>
      <c r="F46" s="24"/>
      <c r="G46" s="24"/>
      <c r="H46" s="24"/>
      <c r="I46" s="24"/>
      <c r="J46" s="24"/>
      <c r="K46" s="24"/>
      <c r="L46" s="24"/>
      <c r="M46" s="24"/>
      <c r="N46" s="24"/>
      <c r="O46" s="24"/>
      <c r="P46" s="24"/>
      <c r="Q46" s="24"/>
      <c r="R46" s="24"/>
      <c r="S46" s="24"/>
      <c r="T46" s="24"/>
      <c r="U46" s="24"/>
      <c r="V46" s="24"/>
      <c r="W46" s="24"/>
      <c r="X46" s="24"/>
      <c r="Y46" s="24"/>
      <c r="Z46" s="24"/>
      <c r="AA46" s="24"/>
      <c r="AB46" s="24"/>
      <c r="AC46" s="24"/>
      <c r="AD46" s="24"/>
      <c r="AE46" s="24"/>
      <c r="AF46" s="24"/>
      <c r="AG46" s="24"/>
      <c r="AH46" s="24"/>
      <c r="AI46" s="24"/>
      <c r="AJ46" s="24"/>
      <c r="AK46" s="24"/>
      <c r="AL46" s="29"/>
      <c r="AM46" s="29"/>
      <c r="AN46" s="29"/>
      <c r="AO46" s="29"/>
      <c r="AP46" s="29"/>
      <c r="AQ46" s="29"/>
      <c r="AR46" s="24"/>
      <c r="AS46" s="24"/>
    </row>
    <row r="47" spans="1:45">
      <c r="A47" s="24"/>
      <c r="B47" s="24"/>
      <c r="C47" s="24"/>
      <c r="D47" s="24"/>
      <c r="E47" s="24"/>
      <c r="F47" s="24"/>
      <c r="G47" s="24"/>
      <c r="H47" s="24"/>
      <c r="I47" s="24"/>
      <c r="J47" s="24"/>
      <c r="K47" s="24"/>
      <c r="L47" s="24"/>
      <c r="M47" s="24"/>
      <c r="N47" s="24"/>
      <c r="O47" s="24"/>
      <c r="P47" s="24"/>
      <c r="Q47" s="24"/>
      <c r="R47" s="24"/>
      <c r="S47" s="24"/>
      <c r="T47" s="24"/>
      <c r="U47" s="24"/>
      <c r="V47" s="24"/>
      <c r="W47" s="24"/>
      <c r="X47" s="24"/>
      <c r="Y47" s="24"/>
      <c r="Z47" s="24"/>
      <c r="AA47" s="24"/>
      <c r="AB47" s="24"/>
      <c r="AC47" s="24"/>
      <c r="AD47" s="24"/>
      <c r="AE47" s="24"/>
      <c r="AF47" s="24"/>
      <c r="AG47" s="24"/>
      <c r="AH47" s="24"/>
      <c r="AI47" s="24"/>
      <c r="AJ47" s="24"/>
      <c r="AK47" s="24"/>
      <c r="AL47" s="29"/>
      <c r="AM47" s="29"/>
      <c r="AN47" s="29"/>
      <c r="AO47" s="29"/>
      <c r="AP47" s="29"/>
      <c r="AQ47" s="29"/>
      <c r="AR47" s="24"/>
      <c r="AS47" s="24"/>
    </row>
    <row r="48" spans="1:45">
      <c r="A48" s="24"/>
      <c r="B48" s="24"/>
      <c r="C48" s="24"/>
      <c r="D48" s="24"/>
      <c r="E48" s="24"/>
      <c r="F48" s="24"/>
      <c r="G48" s="24"/>
      <c r="H48" s="24"/>
      <c r="I48" s="24"/>
      <c r="J48" s="24"/>
      <c r="K48" s="24"/>
      <c r="L48" s="24"/>
      <c r="M48" s="24"/>
      <c r="N48" s="24"/>
      <c r="O48" s="24"/>
      <c r="P48" s="24"/>
      <c r="Q48" s="24"/>
      <c r="R48" s="24"/>
      <c r="S48" s="24"/>
      <c r="T48" s="24"/>
      <c r="U48" s="24"/>
      <c r="V48" s="24"/>
      <c r="W48" s="24"/>
      <c r="X48" s="24"/>
      <c r="Y48" s="24"/>
      <c r="Z48" s="24"/>
      <c r="AA48" s="24"/>
      <c r="AB48" s="24"/>
      <c r="AC48" s="24"/>
      <c r="AD48" s="24"/>
      <c r="AE48" s="24"/>
      <c r="AF48" s="24"/>
      <c r="AG48" s="24"/>
      <c r="AH48" s="24"/>
      <c r="AI48" s="24"/>
      <c r="AJ48" s="24"/>
      <c r="AK48" s="24"/>
      <c r="AL48" s="29"/>
      <c r="AM48" s="29"/>
      <c r="AN48" s="29"/>
      <c r="AO48" s="29"/>
      <c r="AP48" s="29"/>
      <c r="AQ48" s="29"/>
      <c r="AR48" s="24"/>
      <c r="AS48" s="24"/>
    </row>
    <row r="49" spans="1:45">
      <c r="A49" s="24"/>
      <c r="B49" s="24"/>
      <c r="C49" s="24"/>
      <c r="D49" s="24"/>
      <c r="E49" s="24"/>
      <c r="F49" s="24"/>
      <c r="G49" s="24"/>
      <c r="H49" s="24"/>
      <c r="I49" s="24"/>
      <c r="J49" s="24"/>
      <c r="K49" s="24"/>
      <c r="L49" s="24"/>
      <c r="M49" s="24"/>
      <c r="N49" s="24"/>
      <c r="O49" s="24"/>
      <c r="P49" s="24"/>
      <c r="Q49" s="24"/>
      <c r="R49" s="24"/>
      <c r="S49" s="24"/>
      <c r="T49" s="24"/>
      <c r="U49" s="24"/>
      <c r="V49" s="24"/>
      <c r="W49" s="24"/>
      <c r="X49" s="24"/>
      <c r="Y49" s="24"/>
      <c r="Z49" s="24"/>
      <c r="AA49" s="24"/>
      <c r="AB49" s="24"/>
      <c r="AC49" s="24"/>
      <c r="AD49" s="24"/>
      <c r="AE49" s="24"/>
      <c r="AF49" s="24"/>
      <c r="AG49" s="24"/>
      <c r="AH49" s="24"/>
      <c r="AI49" s="24"/>
      <c r="AJ49" s="24"/>
      <c r="AK49" s="24"/>
      <c r="AL49" s="29"/>
      <c r="AM49" s="29"/>
      <c r="AN49" s="29"/>
      <c r="AO49" s="29"/>
      <c r="AP49" s="29"/>
      <c r="AQ49" s="29"/>
      <c r="AR49" s="24"/>
      <c r="AS49" s="24"/>
    </row>
    <row r="50" spans="1:45">
      <c r="A50" s="24"/>
      <c r="B50" s="24"/>
      <c r="C50" s="24"/>
      <c r="D50" s="24"/>
      <c r="E50" s="24"/>
      <c r="F50" s="24"/>
      <c r="G50" s="24"/>
      <c r="H50" s="24"/>
      <c r="I50" s="24"/>
      <c r="J50" s="24"/>
      <c r="K50" s="24"/>
      <c r="L50" s="24"/>
      <c r="M50" s="24"/>
      <c r="N50" s="24"/>
      <c r="O50" s="24"/>
      <c r="P50" s="24"/>
      <c r="Q50" s="24"/>
      <c r="R50" s="24"/>
      <c r="S50" s="24"/>
      <c r="T50" s="24"/>
      <c r="U50" s="24"/>
      <c r="V50" s="24"/>
      <c r="W50" s="24"/>
      <c r="X50" s="24"/>
      <c r="Y50" s="24"/>
      <c r="Z50" s="24"/>
      <c r="AA50" s="24"/>
      <c r="AB50" s="24"/>
      <c r="AC50" s="24"/>
      <c r="AD50" s="24"/>
      <c r="AE50" s="24"/>
      <c r="AF50" s="24"/>
      <c r="AG50" s="24"/>
      <c r="AH50" s="24"/>
      <c r="AI50" s="24"/>
      <c r="AJ50" s="24"/>
      <c r="AK50" s="24"/>
      <c r="AL50" s="29"/>
      <c r="AM50" s="29"/>
      <c r="AN50" s="29"/>
      <c r="AO50" s="29"/>
      <c r="AP50" s="29"/>
      <c r="AQ50" s="29"/>
      <c r="AR50" s="24"/>
      <c r="AS50" s="24"/>
    </row>
    <row r="51" spans="1:45">
      <c r="A51" s="24"/>
      <c r="B51" s="24"/>
      <c r="C51" s="24"/>
      <c r="D51" s="24"/>
      <c r="E51" s="24"/>
      <c r="F51" s="24"/>
      <c r="G51" s="24"/>
      <c r="H51" s="24"/>
      <c r="I51" s="24"/>
      <c r="J51" s="24"/>
      <c r="K51" s="24"/>
      <c r="L51" s="24"/>
      <c r="M51" s="24"/>
      <c r="N51" s="24"/>
      <c r="O51" s="24"/>
      <c r="P51" s="24"/>
      <c r="Q51" s="24"/>
      <c r="R51" s="24"/>
      <c r="S51" s="24"/>
      <c r="T51" s="24"/>
      <c r="U51" s="24"/>
      <c r="V51" s="24"/>
      <c r="W51" s="24"/>
      <c r="X51" s="24"/>
      <c r="Y51" s="24"/>
      <c r="Z51" s="24"/>
      <c r="AA51" s="24"/>
      <c r="AB51" s="24"/>
      <c r="AC51" s="24"/>
      <c r="AD51" s="24"/>
      <c r="AE51" s="24"/>
      <c r="AF51" s="24"/>
      <c r="AG51" s="24"/>
      <c r="AH51" s="24"/>
      <c r="AI51" s="24"/>
      <c r="AJ51" s="24"/>
      <c r="AK51" s="24"/>
      <c r="AL51" s="29"/>
      <c r="AM51" s="29"/>
      <c r="AN51" s="29"/>
      <c r="AO51" s="29"/>
      <c r="AP51" s="29"/>
      <c r="AQ51" s="29"/>
      <c r="AR51" s="24"/>
      <c r="AS51" s="24"/>
    </row>
    <row r="52" spans="1:45">
      <c r="A52" s="24"/>
      <c r="B52" s="24"/>
      <c r="C52" s="24"/>
      <c r="D52" s="24"/>
      <c r="E52" s="24"/>
      <c r="F52" s="24"/>
      <c r="G52" s="24"/>
      <c r="H52" s="24"/>
      <c r="I52" s="24"/>
      <c r="J52" s="24"/>
      <c r="K52" s="24"/>
      <c r="L52" s="24"/>
      <c r="M52" s="24"/>
      <c r="N52" s="24"/>
      <c r="O52" s="24"/>
      <c r="P52" s="24"/>
      <c r="Q52" s="24"/>
      <c r="R52" s="24"/>
      <c r="S52" s="24"/>
      <c r="T52" s="24"/>
      <c r="U52" s="24"/>
      <c r="V52" s="24"/>
      <c r="W52" s="24"/>
      <c r="X52" s="24"/>
      <c r="Y52" s="24"/>
      <c r="Z52" s="24"/>
      <c r="AA52" s="24"/>
      <c r="AB52" s="24"/>
      <c r="AC52" s="24"/>
      <c r="AD52" s="24"/>
      <c r="AE52" s="24"/>
      <c r="AF52" s="24"/>
      <c r="AG52" s="24"/>
      <c r="AH52" s="24"/>
      <c r="AI52" s="24"/>
      <c r="AJ52" s="24"/>
      <c r="AK52" s="24"/>
      <c r="AL52" s="29"/>
      <c r="AM52" s="29"/>
      <c r="AN52" s="29"/>
      <c r="AO52" s="29"/>
      <c r="AP52" s="29"/>
      <c r="AQ52" s="29"/>
      <c r="AR52" s="24"/>
      <c r="AS52" s="24"/>
    </row>
    <row r="53" spans="1:45">
      <c r="A53" s="24"/>
      <c r="B53" s="24"/>
      <c r="C53" s="24"/>
      <c r="D53" s="24"/>
      <c r="E53" s="24"/>
      <c r="F53" s="24"/>
      <c r="G53" s="24"/>
      <c r="H53" s="24"/>
      <c r="I53" s="24"/>
      <c r="J53" s="24"/>
      <c r="K53" s="24"/>
      <c r="L53" s="24"/>
      <c r="M53" s="24"/>
      <c r="N53" s="24"/>
      <c r="O53" s="24"/>
      <c r="P53" s="24"/>
      <c r="Q53" s="24"/>
      <c r="R53" s="24"/>
      <c r="S53" s="24"/>
      <c r="T53" s="24"/>
      <c r="U53" s="24"/>
      <c r="V53" s="24"/>
      <c r="W53" s="24"/>
      <c r="X53" s="24"/>
      <c r="Y53" s="24"/>
      <c r="Z53" s="24"/>
      <c r="AA53" s="24"/>
      <c r="AB53" s="24"/>
      <c r="AC53" s="24"/>
      <c r="AD53" s="24"/>
      <c r="AE53" s="24"/>
      <c r="AF53" s="24"/>
      <c r="AG53" s="24"/>
      <c r="AH53" s="24"/>
      <c r="AI53" s="24"/>
      <c r="AJ53" s="24"/>
      <c r="AK53" s="24"/>
      <c r="AL53" s="29"/>
      <c r="AM53" s="29"/>
      <c r="AN53" s="29"/>
      <c r="AO53" s="29"/>
      <c r="AP53" s="29"/>
      <c r="AQ53" s="29"/>
      <c r="AR53" s="24"/>
      <c r="AS53" s="24"/>
    </row>
    <row r="54" spans="1:45">
      <c r="A54" s="24"/>
      <c r="B54" s="24"/>
      <c r="C54" s="24"/>
      <c r="D54" s="24"/>
      <c r="E54" s="24"/>
      <c r="F54" s="24"/>
      <c r="G54" s="24"/>
      <c r="H54" s="24"/>
      <c r="I54" s="24"/>
      <c r="J54" s="24"/>
      <c r="K54" s="24"/>
      <c r="L54" s="24"/>
      <c r="M54" s="24"/>
      <c r="N54" s="24"/>
      <c r="O54" s="24"/>
      <c r="P54" s="24"/>
      <c r="Q54" s="24"/>
      <c r="R54" s="24"/>
      <c r="S54" s="24"/>
      <c r="T54" s="24"/>
      <c r="U54" s="24"/>
      <c r="V54" s="24"/>
      <c r="W54" s="24"/>
      <c r="X54" s="24"/>
      <c r="Y54" s="24"/>
      <c r="Z54" s="24"/>
      <c r="AA54" s="24"/>
      <c r="AB54" s="24"/>
      <c r="AC54" s="24"/>
      <c r="AD54" s="24"/>
      <c r="AE54" s="24"/>
      <c r="AF54" s="24"/>
      <c r="AG54" s="24"/>
      <c r="AH54" s="24"/>
      <c r="AI54" s="24"/>
      <c r="AJ54" s="24"/>
      <c r="AK54" s="24"/>
      <c r="AL54" s="29"/>
      <c r="AM54" s="29"/>
      <c r="AN54" s="29"/>
      <c r="AO54" s="29"/>
      <c r="AP54" s="29"/>
      <c r="AQ54" s="29"/>
      <c r="AR54" s="24"/>
      <c r="AS54" s="24"/>
    </row>
    <row r="55" spans="1:45">
      <c r="A55" s="24"/>
      <c r="B55" s="24"/>
      <c r="C55" s="24"/>
      <c r="D55" s="24"/>
      <c r="E55" s="24"/>
      <c r="F55" s="24"/>
      <c r="G55" s="24"/>
      <c r="H55" s="24"/>
      <c r="I55" s="24"/>
      <c r="J55" s="24"/>
      <c r="K55" s="24"/>
      <c r="L55" s="24"/>
      <c r="M55" s="24"/>
      <c r="N55" s="24"/>
      <c r="O55" s="24"/>
      <c r="P55" s="24"/>
      <c r="Q55" s="24"/>
      <c r="R55" s="24"/>
      <c r="S55" s="24"/>
      <c r="T55" s="24"/>
      <c r="U55" s="24"/>
      <c r="V55" s="24"/>
      <c r="W55" s="24"/>
      <c r="X55" s="24"/>
      <c r="Y55" s="24"/>
      <c r="Z55" s="24"/>
      <c r="AA55" s="24"/>
      <c r="AB55" s="24"/>
      <c r="AC55" s="24"/>
      <c r="AD55" s="24"/>
      <c r="AE55" s="24"/>
      <c r="AF55" s="24"/>
      <c r="AG55" s="24"/>
      <c r="AH55" s="24"/>
      <c r="AI55" s="24"/>
      <c r="AJ55" s="24"/>
      <c r="AK55" s="24"/>
      <c r="AL55" s="29"/>
      <c r="AM55" s="29"/>
      <c r="AN55" s="29"/>
      <c r="AO55" s="29"/>
      <c r="AP55" s="29"/>
      <c r="AQ55" s="29"/>
      <c r="AR55" s="24"/>
      <c r="AS55" s="24"/>
    </row>
    <row r="56" spans="1:45">
      <c r="A56" s="24"/>
      <c r="B56" s="24"/>
      <c r="C56" s="24"/>
      <c r="D56" s="24"/>
      <c r="E56" s="24"/>
      <c r="F56" s="24"/>
      <c r="G56" s="24"/>
      <c r="H56" s="24"/>
      <c r="I56" s="24"/>
      <c r="J56" s="24"/>
      <c r="K56" s="24"/>
      <c r="L56" s="24"/>
      <c r="M56" s="24"/>
      <c r="N56" s="24"/>
      <c r="O56" s="24"/>
      <c r="P56" s="24"/>
      <c r="Q56" s="24"/>
      <c r="R56" s="24"/>
      <c r="S56" s="24"/>
      <c r="T56" s="24"/>
      <c r="U56" s="24"/>
      <c r="V56" s="24"/>
      <c r="W56" s="24"/>
      <c r="X56" s="24"/>
      <c r="Y56" s="24"/>
      <c r="Z56" s="24"/>
      <c r="AA56" s="24"/>
      <c r="AB56" s="24"/>
      <c r="AC56" s="24"/>
      <c r="AD56" s="24"/>
      <c r="AE56" s="24"/>
      <c r="AF56" s="24"/>
      <c r="AG56" s="24"/>
      <c r="AH56" s="24"/>
      <c r="AI56" s="24"/>
      <c r="AJ56" s="24"/>
      <c r="AK56" s="24"/>
      <c r="AL56" s="29"/>
      <c r="AM56" s="29"/>
      <c r="AN56" s="29"/>
      <c r="AO56" s="29"/>
      <c r="AP56" s="29"/>
      <c r="AQ56" s="29"/>
      <c r="AR56" s="24"/>
      <c r="AS56" s="24"/>
    </row>
    <row r="57" spans="1:45">
      <c r="A57" s="24"/>
      <c r="B57" s="24"/>
      <c r="C57" s="24"/>
      <c r="D57" s="24"/>
      <c r="E57" s="24"/>
      <c r="F57" s="24"/>
      <c r="G57" s="24"/>
      <c r="H57" s="24"/>
      <c r="I57" s="24"/>
      <c r="J57" s="24"/>
      <c r="K57" s="24"/>
      <c r="L57" s="24"/>
      <c r="M57" s="24"/>
      <c r="N57" s="24"/>
      <c r="O57" s="24"/>
      <c r="P57" s="24"/>
      <c r="Q57" s="24"/>
      <c r="R57" s="24"/>
      <c r="S57" s="24"/>
      <c r="T57" s="24"/>
      <c r="U57" s="24"/>
      <c r="V57" s="24"/>
      <c r="W57" s="24"/>
      <c r="X57" s="24"/>
      <c r="Y57" s="24"/>
      <c r="Z57" s="24"/>
      <c r="AA57" s="24"/>
      <c r="AB57" s="24"/>
      <c r="AC57" s="24"/>
      <c r="AD57" s="24"/>
      <c r="AE57" s="24"/>
      <c r="AF57" s="24"/>
      <c r="AG57" s="24"/>
      <c r="AH57" s="24"/>
      <c r="AI57" s="24"/>
      <c r="AJ57" s="24"/>
      <c r="AK57" s="24"/>
      <c r="AL57" s="29"/>
      <c r="AM57" s="29"/>
      <c r="AN57" s="29"/>
      <c r="AO57" s="29"/>
      <c r="AP57" s="29"/>
      <c r="AQ57" s="29"/>
      <c r="AR57" s="24"/>
      <c r="AS57" s="24"/>
    </row>
    <row r="58" spans="1:45">
      <c r="A58" s="24"/>
      <c r="B58" s="24"/>
      <c r="C58" s="24"/>
      <c r="D58" s="24"/>
      <c r="E58" s="24"/>
      <c r="F58" s="24"/>
      <c r="G58" s="24"/>
      <c r="H58" s="24"/>
      <c r="I58" s="24"/>
      <c r="J58" s="24"/>
      <c r="K58" s="24"/>
      <c r="L58" s="24"/>
      <c r="M58" s="24"/>
      <c r="N58" s="24"/>
      <c r="O58" s="24"/>
      <c r="P58" s="24"/>
      <c r="Q58" s="24"/>
      <c r="R58" s="24"/>
      <c r="S58" s="24"/>
      <c r="T58" s="24"/>
      <c r="U58" s="24"/>
      <c r="V58" s="24"/>
      <c r="W58" s="24"/>
      <c r="X58" s="24"/>
      <c r="Y58" s="24"/>
      <c r="Z58" s="24"/>
      <c r="AA58" s="24"/>
      <c r="AB58" s="24"/>
      <c r="AC58" s="24"/>
      <c r="AD58" s="24"/>
      <c r="AE58" s="24"/>
      <c r="AF58" s="24"/>
      <c r="AG58" s="24"/>
      <c r="AH58" s="24"/>
      <c r="AI58" s="24"/>
      <c r="AJ58" s="24"/>
      <c r="AK58" s="24"/>
      <c r="AL58" s="29"/>
      <c r="AM58" s="29"/>
      <c r="AN58" s="29"/>
      <c r="AO58" s="29"/>
      <c r="AP58" s="29"/>
      <c r="AQ58" s="29"/>
      <c r="AR58" s="24"/>
      <c r="AS58" s="24"/>
    </row>
    <row r="59" spans="1:45">
      <c r="A59" s="24"/>
      <c r="B59" s="24"/>
      <c r="C59" s="24"/>
      <c r="D59" s="24"/>
      <c r="E59" s="24"/>
      <c r="F59" s="24"/>
      <c r="G59" s="24"/>
      <c r="H59" s="24"/>
      <c r="I59" s="24"/>
      <c r="J59" s="24"/>
      <c r="K59" s="24"/>
      <c r="L59" s="24"/>
      <c r="M59" s="24"/>
      <c r="N59" s="24"/>
      <c r="O59" s="24"/>
      <c r="P59" s="24"/>
      <c r="Q59" s="24"/>
      <c r="R59" s="24"/>
      <c r="S59" s="24"/>
      <c r="T59" s="24"/>
      <c r="U59" s="24"/>
      <c r="V59" s="24"/>
      <c r="W59" s="24"/>
      <c r="X59" s="24"/>
      <c r="Y59" s="24"/>
      <c r="Z59" s="24"/>
      <c r="AA59" s="24"/>
      <c r="AB59" s="24"/>
      <c r="AC59" s="24"/>
      <c r="AD59" s="24"/>
      <c r="AE59" s="24"/>
      <c r="AF59" s="24"/>
      <c r="AG59" s="24"/>
      <c r="AH59" s="24"/>
      <c r="AI59" s="24"/>
      <c r="AJ59" s="24"/>
      <c r="AK59" s="24"/>
      <c r="AL59" s="29"/>
      <c r="AM59" s="29"/>
      <c r="AN59" s="29"/>
      <c r="AO59" s="29"/>
      <c r="AP59" s="29"/>
      <c r="AQ59" s="29"/>
      <c r="AR59" s="24"/>
      <c r="AS59" s="24"/>
    </row>
    <row r="60" spans="1:45">
      <c r="A60" s="24"/>
      <c r="B60" s="24"/>
      <c r="C60" s="24"/>
      <c r="D60" s="24"/>
      <c r="E60" s="24"/>
      <c r="F60" s="24"/>
      <c r="G60" s="24"/>
      <c r="H60" s="24"/>
      <c r="I60" s="24"/>
      <c r="J60" s="24"/>
      <c r="K60" s="24"/>
      <c r="L60" s="24"/>
      <c r="M60" s="24"/>
      <c r="N60" s="24"/>
      <c r="O60" s="24"/>
      <c r="P60" s="24"/>
      <c r="Q60" s="24"/>
      <c r="R60" s="24"/>
      <c r="S60" s="24"/>
      <c r="T60" s="24"/>
      <c r="U60" s="24"/>
      <c r="V60" s="24"/>
      <c r="W60" s="24"/>
      <c r="X60" s="24"/>
      <c r="Y60" s="24"/>
      <c r="Z60" s="24"/>
      <c r="AA60" s="24"/>
      <c r="AB60" s="24"/>
      <c r="AC60" s="24"/>
      <c r="AD60" s="24"/>
      <c r="AE60" s="24"/>
      <c r="AF60" s="24"/>
      <c r="AG60" s="24"/>
      <c r="AH60" s="24"/>
      <c r="AI60" s="24"/>
      <c r="AJ60" s="24"/>
      <c r="AK60" s="24"/>
      <c r="AL60" s="29"/>
      <c r="AM60" s="29"/>
      <c r="AN60" s="29"/>
      <c r="AO60" s="29"/>
      <c r="AP60" s="29"/>
      <c r="AQ60" s="29"/>
      <c r="AR60" s="24"/>
      <c r="AS60" s="24"/>
    </row>
    <row r="61" spans="1:45">
      <c r="A61" s="24"/>
      <c r="B61" s="24"/>
      <c r="C61" s="24"/>
      <c r="D61" s="24"/>
      <c r="E61" s="24"/>
      <c r="F61" s="24"/>
      <c r="G61" s="24"/>
      <c r="H61" s="24"/>
      <c r="I61" s="24"/>
      <c r="J61" s="24"/>
      <c r="K61" s="24"/>
      <c r="L61" s="24"/>
      <c r="M61" s="24"/>
      <c r="N61" s="24"/>
      <c r="O61" s="24"/>
      <c r="P61" s="24"/>
      <c r="Q61" s="24"/>
      <c r="R61" s="24"/>
      <c r="S61" s="24"/>
      <c r="T61" s="24"/>
      <c r="U61" s="24"/>
      <c r="V61" s="24"/>
      <c r="W61" s="24"/>
      <c r="X61" s="24"/>
      <c r="Y61" s="24"/>
      <c r="Z61" s="24"/>
      <c r="AA61" s="24"/>
      <c r="AB61" s="24"/>
      <c r="AC61" s="24"/>
      <c r="AD61" s="24"/>
      <c r="AE61" s="24"/>
      <c r="AF61" s="24"/>
      <c r="AG61" s="24"/>
      <c r="AH61" s="24"/>
      <c r="AI61" s="24"/>
      <c r="AJ61" s="24"/>
      <c r="AK61" s="24"/>
      <c r="AL61" s="29"/>
      <c r="AM61" s="29"/>
      <c r="AN61" s="29"/>
      <c r="AO61" s="29"/>
      <c r="AP61" s="29"/>
      <c r="AQ61" s="29"/>
      <c r="AR61" s="24"/>
      <c r="AS61" s="24"/>
    </row>
    <row r="62" spans="1:45">
      <c r="A62" s="24"/>
      <c r="B62" s="24"/>
      <c r="C62" s="24"/>
      <c r="D62" s="24"/>
      <c r="E62" s="24"/>
      <c r="F62" s="24"/>
      <c r="G62" s="24"/>
      <c r="H62" s="24"/>
      <c r="I62" s="24"/>
      <c r="J62" s="24"/>
      <c r="K62" s="24"/>
      <c r="L62" s="24"/>
      <c r="M62" s="24"/>
      <c r="N62" s="24"/>
      <c r="O62" s="24"/>
      <c r="P62" s="24"/>
      <c r="Q62" s="24"/>
      <c r="R62" s="24"/>
      <c r="S62" s="24"/>
      <c r="T62" s="24"/>
      <c r="U62" s="24"/>
      <c r="V62" s="24"/>
      <c r="W62" s="24"/>
      <c r="X62" s="24"/>
      <c r="Y62" s="24"/>
      <c r="Z62" s="24"/>
      <c r="AA62" s="24"/>
      <c r="AB62" s="24"/>
      <c r="AC62" s="24"/>
      <c r="AD62" s="24"/>
      <c r="AE62" s="24"/>
      <c r="AF62" s="24"/>
      <c r="AG62" s="24"/>
      <c r="AH62" s="24"/>
      <c r="AI62" s="24"/>
      <c r="AJ62" s="24"/>
      <c r="AK62" s="24"/>
      <c r="AL62" s="29"/>
      <c r="AM62" s="29"/>
      <c r="AN62" s="29"/>
      <c r="AO62" s="29"/>
      <c r="AP62" s="29"/>
      <c r="AQ62" s="29"/>
      <c r="AR62" s="24"/>
      <c r="AS62" s="24"/>
    </row>
    <row r="63" spans="1:45">
      <c r="A63" s="24"/>
      <c r="B63" s="24"/>
      <c r="C63" s="24"/>
      <c r="D63" s="24"/>
      <c r="E63" s="24"/>
      <c r="F63" s="24"/>
      <c r="G63" s="24"/>
      <c r="H63" s="24"/>
      <c r="I63" s="24"/>
      <c r="J63" s="24"/>
      <c r="K63" s="24"/>
      <c r="L63" s="24"/>
      <c r="M63" s="24"/>
      <c r="N63" s="24"/>
      <c r="O63" s="24"/>
      <c r="P63" s="24"/>
      <c r="Q63" s="24"/>
      <c r="R63" s="24"/>
      <c r="S63" s="24"/>
      <c r="T63" s="24"/>
      <c r="U63" s="24"/>
      <c r="V63" s="24"/>
      <c r="W63" s="24"/>
      <c r="X63" s="24"/>
      <c r="Y63" s="24"/>
      <c r="Z63" s="24"/>
      <c r="AA63" s="24"/>
      <c r="AB63" s="24"/>
      <c r="AC63" s="24"/>
      <c r="AD63" s="24"/>
      <c r="AE63" s="24"/>
      <c r="AF63" s="24"/>
      <c r="AG63" s="24"/>
      <c r="AH63" s="24"/>
      <c r="AI63" s="24"/>
      <c r="AJ63" s="24"/>
      <c r="AK63" s="24"/>
      <c r="AL63" s="29"/>
      <c r="AM63" s="29"/>
      <c r="AN63" s="29"/>
      <c r="AO63" s="29"/>
      <c r="AP63" s="29"/>
      <c r="AQ63" s="29"/>
      <c r="AR63" s="24"/>
      <c r="AS63" s="24"/>
    </row>
    <row r="64" spans="1:45">
      <c r="A64" s="24"/>
      <c r="B64" s="24"/>
      <c r="C64" s="24"/>
      <c r="D64" s="24"/>
      <c r="E64" s="24"/>
      <c r="F64" s="24"/>
      <c r="G64" s="24"/>
      <c r="H64" s="24"/>
      <c r="I64" s="24"/>
      <c r="J64" s="24"/>
      <c r="K64" s="24"/>
      <c r="L64" s="24"/>
      <c r="M64" s="24"/>
      <c r="N64" s="24"/>
      <c r="O64" s="24"/>
      <c r="P64" s="24"/>
      <c r="Q64" s="24"/>
      <c r="R64" s="24"/>
      <c r="S64" s="24"/>
      <c r="T64" s="24"/>
      <c r="U64" s="24"/>
      <c r="V64" s="24"/>
      <c r="W64" s="24"/>
      <c r="X64" s="24"/>
      <c r="Y64" s="24"/>
      <c r="Z64" s="24"/>
      <c r="AA64" s="24"/>
      <c r="AB64" s="24"/>
      <c r="AC64" s="24"/>
      <c r="AD64" s="24"/>
      <c r="AE64" s="24"/>
      <c r="AF64" s="24"/>
      <c r="AG64" s="24"/>
      <c r="AH64" s="24"/>
      <c r="AI64" s="24"/>
      <c r="AJ64" s="24"/>
      <c r="AK64" s="24"/>
      <c r="AL64" s="29"/>
      <c r="AM64" s="29"/>
      <c r="AN64" s="29"/>
      <c r="AO64" s="29"/>
      <c r="AP64" s="29"/>
      <c r="AQ64" s="29"/>
      <c r="AR64" s="24"/>
      <c r="AS64" s="24"/>
    </row>
    <row r="65" spans="1:45">
      <c r="A65" s="24"/>
      <c r="B65" s="24"/>
      <c r="C65" s="24"/>
      <c r="D65" s="24"/>
      <c r="E65" s="24"/>
      <c r="F65" s="24"/>
      <c r="G65" s="24"/>
      <c r="H65" s="24"/>
      <c r="I65" s="24"/>
      <c r="J65" s="24"/>
      <c r="K65" s="24"/>
      <c r="L65" s="24"/>
      <c r="M65" s="24"/>
      <c r="N65" s="24"/>
      <c r="O65" s="24"/>
      <c r="P65" s="24"/>
      <c r="Q65" s="24"/>
      <c r="R65" s="24"/>
      <c r="S65" s="24"/>
      <c r="T65" s="24"/>
      <c r="U65" s="24"/>
      <c r="V65" s="24"/>
      <c r="W65" s="24"/>
      <c r="X65" s="24"/>
      <c r="Y65" s="24"/>
      <c r="Z65" s="24"/>
      <c r="AA65" s="24"/>
      <c r="AB65" s="24"/>
      <c r="AC65" s="24"/>
      <c r="AD65" s="24"/>
      <c r="AE65" s="24"/>
      <c r="AF65" s="24"/>
      <c r="AG65" s="24"/>
      <c r="AH65" s="24"/>
      <c r="AI65" s="24"/>
      <c r="AJ65" s="24"/>
      <c r="AK65" s="24"/>
      <c r="AL65" s="29"/>
      <c r="AM65" s="29"/>
      <c r="AN65" s="29"/>
      <c r="AO65" s="29"/>
      <c r="AP65" s="29"/>
      <c r="AQ65" s="29"/>
      <c r="AR65" s="24"/>
      <c r="AS65" s="24"/>
    </row>
    <row r="66" spans="1:45">
      <c r="A66" s="24"/>
      <c r="B66" s="24"/>
      <c r="C66" s="24"/>
      <c r="D66" s="24"/>
      <c r="E66" s="24"/>
      <c r="F66" s="24"/>
      <c r="G66" s="24"/>
      <c r="H66" s="24"/>
      <c r="I66" s="24"/>
      <c r="J66" s="24"/>
      <c r="K66" s="24"/>
      <c r="L66" s="24"/>
      <c r="M66" s="24"/>
      <c r="N66" s="24"/>
      <c r="O66" s="24"/>
      <c r="P66" s="24"/>
      <c r="Q66" s="24"/>
      <c r="R66" s="24"/>
      <c r="S66" s="24"/>
      <c r="T66" s="24"/>
      <c r="U66" s="24"/>
      <c r="V66" s="24"/>
      <c r="W66" s="24"/>
      <c r="X66" s="24"/>
      <c r="Y66" s="24"/>
      <c r="Z66" s="24"/>
      <c r="AA66" s="24"/>
      <c r="AB66" s="24"/>
      <c r="AC66" s="24"/>
      <c r="AD66" s="24"/>
      <c r="AE66" s="24"/>
      <c r="AF66" s="24"/>
      <c r="AG66" s="24"/>
      <c r="AH66" s="24"/>
      <c r="AI66" s="24"/>
      <c r="AJ66" s="24"/>
      <c r="AK66" s="24"/>
      <c r="AL66" s="29"/>
      <c r="AM66" s="29"/>
      <c r="AN66" s="29"/>
      <c r="AO66" s="29"/>
      <c r="AP66" s="29"/>
      <c r="AQ66" s="29"/>
      <c r="AR66" s="24"/>
      <c r="AS66" s="24"/>
    </row>
    <row r="67" spans="1:45">
      <c r="A67" s="24"/>
      <c r="B67" s="24"/>
      <c r="C67" s="24"/>
      <c r="D67" s="24"/>
      <c r="E67" s="24"/>
      <c r="F67" s="24"/>
      <c r="G67" s="24"/>
      <c r="H67" s="24"/>
      <c r="I67" s="24"/>
      <c r="J67" s="24"/>
      <c r="K67" s="24"/>
      <c r="L67" s="24"/>
      <c r="M67" s="24"/>
      <c r="N67" s="24"/>
      <c r="O67" s="24"/>
      <c r="P67" s="24"/>
      <c r="Q67" s="24"/>
      <c r="R67" s="24"/>
      <c r="S67" s="24"/>
      <c r="T67" s="24"/>
      <c r="U67" s="24"/>
      <c r="V67" s="24"/>
      <c r="W67" s="24"/>
      <c r="X67" s="24"/>
      <c r="Y67" s="24"/>
      <c r="Z67" s="24"/>
      <c r="AA67" s="24"/>
      <c r="AB67" s="24"/>
      <c r="AC67" s="24"/>
      <c r="AD67" s="24"/>
      <c r="AE67" s="24"/>
      <c r="AF67" s="24"/>
      <c r="AG67" s="24"/>
      <c r="AH67" s="24"/>
      <c r="AI67" s="24"/>
      <c r="AJ67" s="24"/>
      <c r="AK67" s="24"/>
      <c r="AL67" s="29"/>
      <c r="AM67" s="29"/>
      <c r="AN67" s="29"/>
      <c r="AO67" s="29"/>
      <c r="AP67" s="29"/>
      <c r="AQ67" s="29"/>
      <c r="AR67" s="24"/>
      <c r="AS67" s="24"/>
    </row>
    <row r="68" spans="1:45">
      <c r="A68" s="24"/>
      <c r="B68" s="24"/>
      <c r="C68" s="24"/>
      <c r="D68" s="24"/>
      <c r="E68" s="24"/>
      <c r="F68" s="24"/>
      <c r="G68" s="24"/>
      <c r="H68" s="24"/>
      <c r="I68" s="24"/>
      <c r="J68" s="24"/>
      <c r="K68" s="24"/>
      <c r="L68" s="24"/>
      <c r="M68" s="24"/>
      <c r="N68" s="24"/>
      <c r="O68" s="24"/>
      <c r="P68" s="24"/>
      <c r="Q68" s="24"/>
      <c r="R68" s="24"/>
      <c r="S68" s="24"/>
      <c r="T68" s="24"/>
      <c r="U68" s="24"/>
      <c r="V68" s="24"/>
      <c r="W68" s="24"/>
      <c r="X68" s="24"/>
      <c r="Y68" s="24"/>
      <c r="Z68" s="24"/>
      <c r="AA68" s="24"/>
      <c r="AB68" s="24"/>
      <c r="AC68" s="24"/>
      <c r="AD68" s="24"/>
      <c r="AE68" s="24"/>
      <c r="AF68" s="24"/>
      <c r="AG68" s="24"/>
      <c r="AH68" s="24"/>
      <c r="AI68" s="24"/>
      <c r="AJ68" s="24"/>
      <c r="AK68" s="24"/>
      <c r="AL68" s="29"/>
      <c r="AM68" s="29"/>
      <c r="AN68" s="29"/>
      <c r="AO68" s="29"/>
      <c r="AP68" s="29"/>
      <c r="AQ68" s="29"/>
      <c r="AR68" s="24"/>
      <c r="AS68" s="24"/>
    </row>
    <row r="69" spans="1:45">
      <c r="A69" s="24"/>
      <c r="B69" s="24"/>
      <c r="C69" s="24"/>
      <c r="D69" s="24"/>
      <c r="E69" s="24"/>
      <c r="F69" s="24"/>
      <c r="G69" s="24"/>
      <c r="H69" s="24"/>
      <c r="I69" s="24"/>
      <c r="J69" s="24"/>
      <c r="K69" s="24"/>
      <c r="L69" s="24"/>
      <c r="M69" s="24"/>
      <c r="N69" s="24"/>
      <c r="O69" s="24"/>
      <c r="P69" s="24"/>
      <c r="Q69" s="24"/>
      <c r="R69" s="24"/>
      <c r="S69" s="24"/>
      <c r="T69" s="24"/>
      <c r="U69" s="24"/>
      <c r="V69" s="24"/>
      <c r="W69" s="24"/>
      <c r="X69" s="24"/>
      <c r="Y69" s="24"/>
      <c r="Z69" s="24"/>
      <c r="AA69" s="24"/>
      <c r="AB69" s="24"/>
      <c r="AC69" s="24"/>
      <c r="AD69" s="24"/>
      <c r="AE69" s="24"/>
      <c r="AF69" s="24"/>
      <c r="AG69" s="24"/>
      <c r="AH69" s="24"/>
      <c r="AI69" s="24"/>
      <c r="AJ69" s="24"/>
      <c r="AK69" s="24"/>
      <c r="AL69" s="29"/>
      <c r="AM69" s="29"/>
      <c r="AN69" s="29"/>
      <c r="AO69" s="29"/>
      <c r="AP69" s="29"/>
      <c r="AQ69" s="29"/>
      <c r="AR69" s="24"/>
      <c r="AS69" s="24"/>
    </row>
    <row r="70" spans="1:45">
      <c r="A70" s="24"/>
      <c r="B70" s="24"/>
      <c r="C70" s="24"/>
      <c r="D70" s="24"/>
      <c r="E70" s="24"/>
      <c r="F70" s="24"/>
      <c r="G70" s="24"/>
      <c r="H70" s="24"/>
      <c r="I70" s="24"/>
      <c r="J70" s="24"/>
      <c r="K70" s="24"/>
      <c r="L70" s="24"/>
      <c r="M70" s="24"/>
      <c r="N70" s="24"/>
      <c r="O70" s="24"/>
      <c r="P70" s="24"/>
      <c r="Q70" s="24"/>
      <c r="R70" s="24"/>
      <c r="S70" s="24"/>
      <c r="T70" s="24"/>
      <c r="U70" s="24"/>
      <c r="V70" s="24"/>
      <c r="W70" s="24"/>
      <c r="X70" s="24"/>
      <c r="Y70" s="24"/>
      <c r="Z70" s="24"/>
      <c r="AA70" s="24"/>
      <c r="AB70" s="24"/>
      <c r="AC70" s="24"/>
      <c r="AD70" s="24"/>
      <c r="AE70" s="24"/>
      <c r="AF70" s="24"/>
      <c r="AG70" s="24"/>
      <c r="AH70" s="24"/>
      <c r="AI70" s="24"/>
      <c r="AJ70" s="24"/>
      <c r="AK70" s="24"/>
      <c r="AL70" s="29"/>
      <c r="AM70" s="29"/>
      <c r="AN70" s="29"/>
      <c r="AO70" s="29"/>
      <c r="AP70" s="29"/>
      <c r="AQ70" s="29"/>
      <c r="AR70" s="24"/>
      <c r="AS70" s="24"/>
    </row>
    <row r="71" spans="1:45">
      <c r="A71" s="24"/>
      <c r="B71" s="24"/>
      <c r="C71" s="24"/>
      <c r="D71" s="24"/>
      <c r="E71" s="24"/>
      <c r="F71" s="24"/>
      <c r="G71" s="24"/>
      <c r="H71" s="24"/>
      <c r="I71" s="24"/>
      <c r="J71" s="24"/>
      <c r="K71" s="24"/>
      <c r="L71" s="24"/>
      <c r="M71" s="24"/>
      <c r="N71" s="24"/>
      <c r="O71" s="24"/>
      <c r="P71" s="24"/>
      <c r="Q71" s="24"/>
      <c r="R71" s="24"/>
      <c r="S71" s="24"/>
      <c r="T71" s="24"/>
      <c r="U71" s="24"/>
      <c r="V71" s="24"/>
      <c r="W71" s="24"/>
      <c r="X71" s="24"/>
      <c r="Y71" s="24"/>
      <c r="Z71" s="24"/>
      <c r="AA71" s="24"/>
      <c r="AB71" s="24"/>
      <c r="AC71" s="24"/>
      <c r="AD71" s="24"/>
      <c r="AE71" s="24"/>
      <c r="AF71" s="24"/>
      <c r="AG71" s="24"/>
      <c r="AH71" s="24"/>
      <c r="AI71" s="24"/>
      <c r="AJ71" s="24"/>
      <c r="AK71" s="24"/>
      <c r="AL71" s="29"/>
      <c r="AM71" s="29"/>
      <c r="AN71" s="29"/>
      <c r="AO71" s="29"/>
      <c r="AP71" s="29"/>
      <c r="AQ71" s="29"/>
      <c r="AR71" s="24"/>
      <c r="AS71" s="24"/>
    </row>
    <row r="72" spans="1:45">
      <c r="A72" s="24"/>
      <c r="B72" s="24"/>
      <c r="C72" s="24"/>
      <c r="D72" s="24"/>
      <c r="E72" s="24"/>
      <c r="F72" s="24"/>
      <c r="G72" s="24"/>
      <c r="H72" s="24"/>
      <c r="I72" s="24"/>
      <c r="J72" s="24"/>
      <c r="K72" s="24"/>
      <c r="L72" s="24"/>
      <c r="M72" s="24"/>
      <c r="N72" s="24"/>
      <c r="O72" s="24"/>
      <c r="P72" s="24"/>
      <c r="Q72" s="24"/>
      <c r="R72" s="24"/>
      <c r="S72" s="24"/>
      <c r="T72" s="24"/>
      <c r="U72" s="24"/>
      <c r="V72" s="24"/>
      <c r="W72" s="24"/>
      <c r="X72" s="24"/>
      <c r="Y72" s="24"/>
      <c r="Z72" s="24"/>
      <c r="AA72" s="24"/>
      <c r="AB72" s="24"/>
      <c r="AC72" s="24"/>
      <c r="AD72" s="24"/>
      <c r="AE72" s="24"/>
      <c r="AF72" s="24"/>
      <c r="AG72" s="24"/>
      <c r="AH72" s="24"/>
      <c r="AI72" s="24"/>
      <c r="AJ72" s="24"/>
      <c r="AK72" s="24"/>
      <c r="AL72" s="29"/>
      <c r="AM72" s="29"/>
      <c r="AN72" s="29"/>
      <c r="AO72" s="29"/>
      <c r="AP72" s="29"/>
      <c r="AQ72" s="29"/>
      <c r="AR72" s="24"/>
      <c r="AS72" s="24"/>
    </row>
    <row r="73" spans="1:45">
      <c r="A73" s="24"/>
      <c r="B73" s="24"/>
      <c r="C73" s="24"/>
      <c r="D73" s="24"/>
      <c r="E73" s="24"/>
      <c r="F73" s="24"/>
      <c r="G73" s="24"/>
      <c r="H73" s="24"/>
      <c r="I73" s="24"/>
      <c r="J73" s="24"/>
      <c r="K73" s="24"/>
      <c r="L73" s="24"/>
      <c r="M73" s="24"/>
      <c r="N73" s="24"/>
      <c r="O73" s="24"/>
      <c r="P73" s="24"/>
      <c r="Q73" s="24"/>
      <c r="R73" s="24"/>
      <c r="S73" s="24"/>
      <c r="T73" s="24"/>
      <c r="U73" s="24"/>
      <c r="V73" s="24"/>
      <c r="W73" s="24"/>
      <c r="X73" s="24"/>
      <c r="Y73" s="24"/>
      <c r="Z73" s="24"/>
      <c r="AA73" s="24"/>
      <c r="AB73" s="24"/>
      <c r="AC73" s="24"/>
      <c r="AD73" s="24"/>
      <c r="AE73" s="24"/>
      <c r="AF73" s="24"/>
      <c r="AG73" s="24"/>
      <c r="AH73" s="24"/>
      <c r="AI73" s="24"/>
      <c r="AJ73" s="24"/>
      <c r="AK73" s="24"/>
      <c r="AL73" s="29"/>
      <c r="AM73" s="29"/>
      <c r="AN73" s="29"/>
      <c r="AO73" s="29"/>
      <c r="AP73" s="29"/>
      <c r="AQ73" s="29"/>
      <c r="AR73" s="24"/>
      <c r="AS73" s="24"/>
    </row>
    <row r="74" spans="1:45">
      <c r="A74" s="24"/>
      <c r="B74" s="24"/>
      <c r="C74" s="24"/>
      <c r="D74" s="24"/>
      <c r="E74" s="24"/>
      <c r="F74" s="24"/>
      <c r="G74" s="24"/>
      <c r="H74" s="24"/>
      <c r="I74" s="24"/>
      <c r="J74" s="24"/>
      <c r="K74" s="24"/>
      <c r="L74" s="24"/>
      <c r="M74" s="24"/>
      <c r="N74" s="24"/>
      <c r="O74" s="24"/>
      <c r="P74" s="24"/>
      <c r="Q74" s="24"/>
      <c r="R74" s="24"/>
      <c r="S74" s="24"/>
      <c r="T74" s="24"/>
      <c r="U74" s="24"/>
      <c r="V74" s="24"/>
      <c r="W74" s="24"/>
      <c r="X74" s="24"/>
      <c r="Y74" s="24"/>
      <c r="Z74" s="24"/>
      <c r="AA74" s="24"/>
      <c r="AB74" s="24"/>
      <c r="AC74" s="24"/>
      <c r="AD74" s="24"/>
      <c r="AE74" s="24"/>
      <c r="AF74" s="24"/>
      <c r="AG74" s="24"/>
      <c r="AH74" s="24"/>
      <c r="AI74" s="24"/>
      <c r="AJ74" s="24"/>
      <c r="AK74" s="24"/>
      <c r="AL74" s="29"/>
      <c r="AM74" s="29"/>
      <c r="AN74" s="29"/>
      <c r="AO74" s="29"/>
      <c r="AP74" s="29"/>
      <c r="AQ74" s="29"/>
      <c r="AR74" s="24"/>
      <c r="AS74" s="24"/>
    </row>
    <row r="75" spans="1:45">
      <c r="A75" s="24"/>
      <c r="B75" s="24"/>
      <c r="C75" s="24"/>
      <c r="D75" s="24"/>
      <c r="E75" s="24"/>
      <c r="F75" s="24"/>
      <c r="G75" s="24"/>
      <c r="H75" s="24"/>
      <c r="I75" s="24"/>
      <c r="J75" s="24"/>
      <c r="K75" s="24"/>
      <c r="L75" s="24"/>
      <c r="M75" s="24"/>
      <c r="N75" s="24"/>
      <c r="O75" s="24"/>
      <c r="P75" s="24"/>
      <c r="Q75" s="24"/>
      <c r="R75" s="24"/>
      <c r="S75" s="24"/>
      <c r="T75" s="24"/>
      <c r="U75" s="24"/>
      <c r="V75" s="24"/>
      <c r="W75" s="24"/>
      <c r="X75" s="24"/>
      <c r="Y75" s="24"/>
      <c r="Z75" s="24"/>
      <c r="AA75" s="24"/>
      <c r="AB75" s="24"/>
      <c r="AC75" s="24"/>
      <c r="AD75" s="24"/>
      <c r="AE75" s="24"/>
      <c r="AF75" s="24"/>
      <c r="AG75" s="24"/>
      <c r="AH75" s="24"/>
      <c r="AI75" s="24"/>
      <c r="AJ75" s="24"/>
      <c r="AK75" s="24"/>
      <c r="AL75" s="29"/>
      <c r="AM75" s="29"/>
      <c r="AN75" s="29"/>
      <c r="AO75" s="29"/>
      <c r="AP75" s="29"/>
      <c r="AQ75" s="29"/>
      <c r="AR75" s="24"/>
      <c r="AS75" s="24"/>
    </row>
    <row r="76" spans="1:45">
      <c r="A76" s="24"/>
      <c r="B76" s="24"/>
      <c r="C76" s="24"/>
      <c r="D76" s="24"/>
      <c r="E76" s="24"/>
      <c r="F76" s="24"/>
      <c r="G76" s="24"/>
      <c r="H76" s="24"/>
      <c r="I76" s="24"/>
      <c r="J76" s="24"/>
      <c r="K76" s="24"/>
      <c r="L76" s="24"/>
      <c r="M76" s="24"/>
      <c r="N76" s="24"/>
      <c r="O76" s="24"/>
      <c r="P76" s="24"/>
      <c r="Q76" s="24"/>
      <c r="R76" s="24"/>
      <c r="S76" s="24"/>
      <c r="T76" s="24"/>
      <c r="U76" s="24"/>
      <c r="V76" s="24"/>
      <c r="W76" s="24"/>
      <c r="X76" s="24"/>
      <c r="Y76" s="24"/>
      <c r="Z76" s="24"/>
      <c r="AA76" s="24"/>
      <c r="AB76" s="24"/>
      <c r="AC76" s="24"/>
      <c r="AD76" s="24"/>
      <c r="AE76" s="24"/>
      <c r="AF76" s="24"/>
      <c r="AG76" s="24"/>
      <c r="AH76" s="24"/>
      <c r="AI76" s="24"/>
      <c r="AJ76" s="24"/>
      <c r="AK76" s="24"/>
      <c r="AL76" s="29"/>
      <c r="AM76" s="29"/>
      <c r="AN76" s="29"/>
      <c r="AO76" s="29"/>
      <c r="AP76" s="29"/>
      <c r="AQ76" s="29"/>
      <c r="AR76" s="24"/>
      <c r="AS76" s="24"/>
    </row>
    <row r="77" spans="1:45">
      <c r="A77" s="24"/>
      <c r="B77" s="24"/>
      <c r="C77" s="24"/>
      <c r="D77" s="24"/>
      <c r="E77" s="24"/>
      <c r="F77" s="24"/>
      <c r="G77" s="24"/>
      <c r="H77" s="24"/>
      <c r="I77" s="24"/>
      <c r="J77" s="24"/>
      <c r="K77" s="24"/>
      <c r="L77" s="24"/>
      <c r="M77" s="24"/>
      <c r="N77" s="24"/>
      <c r="O77" s="24"/>
      <c r="P77" s="24"/>
      <c r="Q77" s="24"/>
      <c r="R77" s="24"/>
      <c r="S77" s="24"/>
      <c r="T77" s="24"/>
      <c r="U77" s="24"/>
      <c r="V77" s="24"/>
      <c r="W77" s="24"/>
      <c r="X77" s="24"/>
      <c r="Y77" s="24"/>
      <c r="Z77" s="24"/>
      <c r="AA77" s="24"/>
      <c r="AB77" s="24"/>
      <c r="AC77" s="24"/>
      <c r="AD77" s="24"/>
      <c r="AE77" s="24"/>
      <c r="AF77" s="24"/>
      <c r="AG77" s="24"/>
      <c r="AH77" s="24"/>
      <c r="AI77" s="24"/>
      <c r="AJ77" s="24"/>
      <c r="AK77" s="24"/>
      <c r="AL77" s="29"/>
      <c r="AM77" s="29"/>
      <c r="AN77" s="29"/>
      <c r="AO77" s="29"/>
      <c r="AP77" s="29"/>
      <c r="AQ77" s="29"/>
      <c r="AR77" s="24"/>
      <c r="AS77" s="24"/>
    </row>
    <row r="78" spans="1:45">
      <c r="A78" s="24"/>
      <c r="B78" s="24"/>
      <c r="C78" s="24"/>
      <c r="D78" s="24"/>
      <c r="E78" s="24"/>
      <c r="F78" s="24"/>
      <c r="G78" s="24"/>
      <c r="H78" s="24"/>
      <c r="I78" s="24"/>
      <c r="J78" s="24"/>
      <c r="K78" s="24"/>
      <c r="L78" s="24"/>
      <c r="M78" s="24"/>
      <c r="N78" s="24"/>
      <c r="O78" s="24"/>
      <c r="P78" s="24"/>
      <c r="Q78" s="24"/>
      <c r="R78" s="24"/>
      <c r="S78" s="24"/>
      <c r="T78" s="24"/>
      <c r="U78" s="24"/>
      <c r="V78" s="24"/>
      <c r="W78" s="24"/>
      <c r="X78" s="24"/>
      <c r="Y78" s="24"/>
      <c r="Z78" s="24"/>
      <c r="AA78" s="24"/>
      <c r="AB78" s="24"/>
      <c r="AC78" s="24"/>
      <c r="AD78" s="24"/>
      <c r="AE78" s="24"/>
      <c r="AF78" s="24"/>
      <c r="AG78" s="24"/>
      <c r="AH78" s="24"/>
      <c r="AI78" s="24"/>
      <c r="AJ78" s="24"/>
      <c r="AK78" s="24"/>
      <c r="AL78" s="29"/>
      <c r="AM78" s="29"/>
      <c r="AN78" s="29"/>
      <c r="AO78" s="29"/>
      <c r="AP78" s="29"/>
      <c r="AQ78" s="29"/>
      <c r="AR78" s="24"/>
      <c r="AS78" s="24"/>
    </row>
    <row r="79" spans="1:45">
      <c r="A79" s="24"/>
      <c r="B79" s="24"/>
      <c r="C79" s="24"/>
      <c r="D79" s="24"/>
      <c r="E79" s="24"/>
      <c r="F79" s="24"/>
      <c r="G79" s="24"/>
      <c r="H79" s="24"/>
      <c r="I79" s="24"/>
      <c r="J79" s="24"/>
      <c r="K79" s="24"/>
      <c r="L79" s="24"/>
      <c r="M79" s="24"/>
      <c r="N79" s="24"/>
      <c r="O79" s="24"/>
      <c r="P79" s="24"/>
      <c r="Q79" s="24"/>
      <c r="R79" s="24"/>
      <c r="S79" s="24"/>
      <c r="T79" s="24"/>
      <c r="U79" s="24"/>
      <c r="V79" s="24"/>
      <c r="W79" s="24"/>
      <c r="X79" s="24"/>
      <c r="Y79" s="24"/>
      <c r="Z79" s="24"/>
      <c r="AA79" s="24"/>
      <c r="AB79" s="24"/>
      <c r="AC79" s="24"/>
      <c r="AD79" s="24"/>
      <c r="AE79" s="24"/>
      <c r="AF79" s="24"/>
      <c r="AG79" s="24"/>
      <c r="AH79" s="24"/>
      <c r="AI79" s="24"/>
      <c r="AJ79" s="24"/>
      <c r="AK79" s="24"/>
      <c r="AL79" s="29"/>
      <c r="AM79" s="29"/>
      <c r="AN79" s="29"/>
      <c r="AO79" s="29"/>
      <c r="AP79" s="29"/>
      <c r="AQ79" s="29"/>
      <c r="AR79" s="24"/>
      <c r="AS79" s="24"/>
    </row>
    <row r="80" spans="1:45">
      <c r="A80" s="24"/>
      <c r="B80" s="24"/>
      <c r="C80" s="24"/>
      <c r="D80" s="24"/>
      <c r="E80" s="24"/>
      <c r="F80" s="24"/>
      <c r="G80" s="24"/>
      <c r="H80" s="24"/>
      <c r="I80" s="24"/>
      <c r="J80" s="24"/>
      <c r="K80" s="24"/>
      <c r="L80" s="24"/>
      <c r="M80" s="24"/>
      <c r="N80" s="24"/>
      <c r="O80" s="24"/>
      <c r="P80" s="24"/>
      <c r="Q80" s="24"/>
      <c r="R80" s="24"/>
      <c r="S80" s="24"/>
      <c r="T80" s="24"/>
      <c r="U80" s="24"/>
      <c r="V80" s="24"/>
      <c r="W80" s="24"/>
      <c r="X80" s="24"/>
      <c r="Y80" s="24"/>
      <c r="Z80" s="24"/>
      <c r="AA80" s="24"/>
      <c r="AB80" s="24"/>
      <c r="AC80" s="24"/>
      <c r="AD80" s="24"/>
      <c r="AE80" s="24"/>
      <c r="AF80" s="24"/>
      <c r="AG80" s="24"/>
      <c r="AH80" s="24"/>
      <c r="AI80" s="24"/>
      <c r="AJ80" s="24"/>
      <c r="AK80" s="24"/>
      <c r="AL80" s="29"/>
      <c r="AM80" s="29"/>
      <c r="AN80" s="29"/>
      <c r="AO80" s="29"/>
      <c r="AP80" s="29"/>
      <c r="AQ80" s="29"/>
      <c r="AR80" s="24"/>
      <c r="AS80" s="24"/>
    </row>
    <row r="81" spans="1:45">
      <c r="A81" s="24"/>
      <c r="B81" s="24"/>
      <c r="C81" s="24"/>
      <c r="D81" s="24"/>
      <c r="E81" s="24"/>
      <c r="F81" s="24"/>
      <c r="G81" s="24"/>
      <c r="H81" s="24"/>
      <c r="I81" s="24"/>
      <c r="J81" s="24"/>
      <c r="K81" s="24"/>
      <c r="L81" s="24"/>
      <c r="M81" s="24"/>
      <c r="N81" s="24"/>
      <c r="O81" s="24"/>
      <c r="P81" s="24"/>
      <c r="Q81" s="24"/>
      <c r="R81" s="24"/>
      <c r="S81" s="24"/>
      <c r="T81" s="24"/>
      <c r="U81" s="24"/>
      <c r="V81" s="24"/>
      <c r="W81" s="24"/>
      <c r="X81" s="24"/>
      <c r="Y81" s="24"/>
      <c r="Z81" s="24"/>
      <c r="AA81" s="24"/>
      <c r="AB81" s="24"/>
      <c r="AC81" s="24"/>
      <c r="AD81" s="24"/>
      <c r="AE81" s="24"/>
      <c r="AF81" s="24"/>
      <c r="AG81" s="24"/>
      <c r="AH81" s="24"/>
      <c r="AI81" s="24"/>
      <c r="AJ81" s="24"/>
      <c r="AK81" s="24"/>
      <c r="AL81" s="29"/>
      <c r="AM81" s="29"/>
      <c r="AN81" s="29"/>
      <c r="AO81" s="29"/>
      <c r="AP81" s="29"/>
      <c r="AQ81" s="29"/>
      <c r="AR81" s="24"/>
      <c r="AS81" s="24"/>
    </row>
    <row r="82" spans="1:45">
      <c r="A82" s="24"/>
      <c r="B82" s="24"/>
      <c r="C82" s="24"/>
      <c r="D82" s="24"/>
      <c r="E82" s="24"/>
      <c r="F82" s="24"/>
      <c r="G82" s="24"/>
      <c r="H82" s="24"/>
      <c r="I82" s="24"/>
      <c r="J82" s="24"/>
      <c r="K82" s="24"/>
      <c r="L82" s="24"/>
      <c r="M82" s="24"/>
      <c r="N82" s="24"/>
      <c r="O82" s="24"/>
      <c r="P82" s="24"/>
      <c r="Q82" s="24"/>
      <c r="R82" s="24"/>
      <c r="S82" s="24"/>
      <c r="T82" s="24"/>
      <c r="U82" s="24"/>
      <c r="V82" s="24"/>
      <c r="W82" s="24"/>
      <c r="X82" s="24"/>
      <c r="Y82" s="24"/>
      <c r="Z82" s="24"/>
      <c r="AA82" s="24"/>
      <c r="AB82" s="24"/>
      <c r="AC82" s="24"/>
      <c r="AD82" s="24"/>
      <c r="AE82" s="24"/>
      <c r="AF82" s="24"/>
      <c r="AG82" s="24"/>
      <c r="AH82" s="24"/>
      <c r="AI82" s="24"/>
      <c r="AJ82" s="24"/>
      <c r="AK82" s="24"/>
      <c r="AL82" s="29"/>
      <c r="AM82" s="29"/>
      <c r="AN82" s="29"/>
      <c r="AO82" s="29"/>
      <c r="AP82" s="29"/>
      <c r="AQ82" s="29"/>
      <c r="AR82" s="24"/>
      <c r="AS82" s="24"/>
    </row>
    <row r="83" spans="1:45">
      <c r="A83" s="24"/>
      <c r="B83" s="24"/>
      <c r="C83" s="24"/>
      <c r="D83" s="24"/>
      <c r="E83" s="24"/>
      <c r="F83" s="24"/>
      <c r="G83" s="24"/>
      <c r="H83" s="24"/>
      <c r="I83" s="24"/>
      <c r="J83" s="24"/>
      <c r="K83" s="24"/>
      <c r="L83" s="24"/>
      <c r="M83" s="24"/>
      <c r="N83" s="24"/>
      <c r="O83" s="24"/>
      <c r="P83" s="24"/>
      <c r="Q83" s="24"/>
      <c r="R83" s="24"/>
      <c r="S83" s="24"/>
      <c r="T83" s="24"/>
      <c r="U83" s="24"/>
      <c r="V83" s="24"/>
      <c r="W83" s="24"/>
      <c r="X83" s="24"/>
      <c r="Y83" s="24"/>
      <c r="Z83" s="24"/>
      <c r="AA83" s="24"/>
      <c r="AB83" s="24"/>
      <c r="AC83" s="24"/>
      <c r="AD83" s="24"/>
      <c r="AE83" s="24"/>
      <c r="AF83" s="24"/>
      <c r="AG83" s="24"/>
      <c r="AH83" s="24"/>
      <c r="AI83" s="24"/>
      <c r="AJ83" s="24"/>
      <c r="AK83" s="24"/>
      <c r="AL83" s="29"/>
      <c r="AM83" s="29"/>
      <c r="AN83" s="29"/>
      <c r="AO83" s="29"/>
      <c r="AP83" s="29"/>
      <c r="AQ83" s="29"/>
      <c r="AR83" s="24"/>
      <c r="AS83" s="24"/>
    </row>
    <row r="84" spans="1:45">
      <c r="A84" s="24"/>
      <c r="B84" s="24"/>
      <c r="C84" s="24"/>
      <c r="D84" s="24"/>
      <c r="E84" s="24"/>
      <c r="F84" s="24"/>
      <c r="G84" s="24"/>
      <c r="H84" s="24"/>
      <c r="I84" s="24"/>
      <c r="J84" s="24"/>
      <c r="K84" s="24"/>
      <c r="L84" s="24"/>
      <c r="M84" s="24"/>
      <c r="N84" s="24"/>
      <c r="O84" s="24"/>
      <c r="P84" s="24"/>
      <c r="Q84" s="24"/>
      <c r="R84" s="24"/>
      <c r="S84" s="24"/>
      <c r="T84" s="24"/>
      <c r="U84" s="24"/>
      <c r="V84" s="24"/>
      <c r="W84" s="24"/>
      <c r="X84" s="24"/>
      <c r="Y84" s="24"/>
      <c r="Z84" s="24"/>
      <c r="AA84" s="24"/>
      <c r="AB84" s="24"/>
      <c r="AC84" s="24"/>
      <c r="AD84" s="24"/>
      <c r="AE84" s="24"/>
      <c r="AF84" s="24"/>
      <c r="AG84" s="24"/>
      <c r="AH84" s="24"/>
      <c r="AI84" s="24"/>
      <c r="AJ84" s="24"/>
      <c r="AK84" s="24"/>
      <c r="AL84" s="29"/>
      <c r="AM84" s="29"/>
      <c r="AN84" s="29"/>
      <c r="AO84" s="29"/>
      <c r="AP84" s="29"/>
      <c r="AQ84" s="29"/>
      <c r="AR84" s="24"/>
      <c r="AS84" s="24"/>
    </row>
    <row r="85" spans="1:45">
      <c r="A85" s="24"/>
      <c r="B85" s="24"/>
      <c r="C85" s="24"/>
      <c r="D85" s="24"/>
      <c r="E85" s="24"/>
      <c r="F85" s="24"/>
      <c r="G85" s="24"/>
      <c r="H85" s="24"/>
      <c r="I85" s="24"/>
      <c r="J85" s="24"/>
      <c r="K85" s="24"/>
      <c r="L85" s="24"/>
      <c r="M85" s="24"/>
      <c r="N85" s="24"/>
      <c r="O85" s="24"/>
      <c r="P85" s="24"/>
      <c r="Q85" s="24"/>
      <c r="R85" s="24"/>
      <c r="S85" s="24"/>
      <c r="T85" s="24"/>
      <c r="U85" s="24"/>
      <c r="V85" s="24"/>
      <c r="W85" s="24"/>
      <c r="X85" s="24"/>
      <c r="Y85" s="24"/>
      <c r="Z85" s="24"/>
      <c r="AA85" s="24"/>
      <c r="AB85" s="24"/>
      <c r="AC85" s="24"/>
      <c r="AD85" s="24"/>
      <c r="AE85" s="24"/>
      <c r="AF85" s="24"/>
      <c r="AG85" s="24"/>
      <c r="AH85" s="24"/>
      <c r="AI85" s="24"/>
      <c r="AJ85" s="24"/>
      <c r="AK85" s="24"/>
      <c r="AL85" s="29"/>
      <c r="AM85" s="29"/>
      <c r="AN85" s="29"/>
      <c r="AO85" s="29"/>
      <c r="AP85" s="29"/>
      <c r="AQ85" s="29"/>
      <c r="AR85" s="24"/>
      <c r="AS85" s="24"/>
    </row>
    <row r="86" spans="1:45">
      <c r="A86" s="24"/>
      <c r="B86" s="24"/>
      <c r="C86" s="24"/>
      <c r="D86" s="24"/>
      <c r="E86" s="24"/>
      <c r="F86" s="24"/>
      <c r="G86" s="24"/>
      <c r="H86" s="24"/>
      <c r="I86" s="24"/>
      <c r="J86" s="24"/>
      <c r="K86" s="24"/>
      <c r="L86" s="24"/>
      <c r="M86" s="24"/>
      <c r="N86" s="24"/>
      <c r="O86" s="24"/>
      <c r="P86" s="24"/>
      <c r="Q86" s="24"/>
      <c r="R86" s="24"/>
      <c r="S86" s="24"/>
      <c r="T86" s="24"/>
      <c r="U86" s="24"/>
      <c r="V86" s="24"/>
      <c r="W86" s="24"/>
      <c r="X86" s="24"/>
      <c r="Y86" s="24"/>
      <c r="Z86" s="24"/>
      <c r="AA86" s="24"/>
      <c r="AB86" s="24"/>
      <c r="AC86" s="24"/>
      <c r="AD86" s="24"/>
      <c r="AE86" s="24"/>
      <c r="AF86" s="24"/>
      <c r="AG86" s="24"/>
      <c r="AH86" s="24"/>
      <c r="AI86" s="24"/>
      <c r="AJ86" s="24"/>
      <c r="AK86" s="24"/>
      <c r="AL86" s="29"/>
      <c r="AM86" s="29"/>
      <c r="AN86" s="29"/>
      <c r="AO86" s="29"/>
      <c r="AP86" s="29"/>
      <c r="AQ86" s="29"/>
      <c r="AR86" s="24"/>
      <c r="AS86" s="24"/>
    </row>
    <row r="87" spans="1:45">
      <c r="A87" s="24"/>
      <c r="B87" s="24"/>
      <c r="C87" s="24"/>
      <c r="D87" s="24"/>
      <c r="E87" s="24"/>
      <c r="F87" s="24"/>
      <c r="G87" s="24"/>
      <c r="H87" s="24"/>
      <c r="I87" s="24"/>
      <c r="J87" s="24"/>
      <c r="K87" s="24"/>
      <c r="L87" s="24"/>
      <c r="M87" s="24"/>
      <c r="N87" s="24"/>
      <c r="O87" s="24"/>
      <c r="P87" s="24"/>
      <c r="Q87" s="24"/>
      <c r="R87" s="24"/>
      <c r="S87" s="24"/>
      <c r="T87" s="24"/>
      <c r="U87" s="24"/>
      <c r="V87" s="24"/>
      <c r="W87" s="24"/>
      <c r="X87" s="24"/>
      <c r="Y87" s="24"/>
      <c r="Z87" s="24"/>
      <c r="AA87" s="24"/>
      <c r="AB87" s="24"/>
      <c r="AC87" s="24"/>
      <c r="AD87" s="24"/>
      <c r="AE87" s="24"/>
      <c r="AF87" s="24"/>
      <c r="AG87" s="24"/>
      <c r="AH87" s="24"/>
      <c r="AI87" s="24"/>
      <c r="AJ87" s="24"/>
      <c r="AK87" s="24"/>
      <c r="AL87" s="29"/>
      <c r="AM87" s="29"/>
      <c r="AN87" s="29"/>
      <c r="AO87" s="29"/>
      <c r="AP87" s="29"/>
      <c r="AQ87" s="29"/>
      <c r="AR87" s="24"/>
      <c r="AS87" s="24"/>
    </row>
    <row r="88" spans="1:45">
      <c r="A88" s="24"/>
      <c r="B88" s="24"/>
      <c r="C88" s="24"/>
      <c r="D88" s="24"/>
      <c r="E88" s="24"/>
      <c r="F88" s="24"/>
      <c r="G88" s="24"/>
      <c r="H88" s="24"/>
      <c r="I88" s="24"/>
      <c r="J88" s="24"/>
      <c r="K88" s="24"/>
      <c r="L88" s="24"/>
      <c r="M88" s="24"/>
      <c r="N88" s="24"/>
      <c r="O88" s="24"/>
      <c r="P88" s="24"/>
      <c r="Q88" s="24"/>
      <c r="R88" s="24"/>
      <c r="S88" s="24"/>
      <c r="T88" s="24"/>
      <c r="U88" s="24"/>
      <c r="V88" s="24"/>
      <c r="W88" s="24"/>
      <c r="X88" s="24"/>
      <c r="Y88" s="24"/>
      <c r="Z88" s="24"/>
      <c r="AA88" s="24"/>
      <c r="AB88" s="24"/>
      <c r="AC88" s="24"/>
      <c r="AD88" s="24"/>
      <c r="AE88" s="24"/>
      <c r="AF88" s="24"/>
      <c r="AG88" s="24"/>
      <c r="AH88" s="24"/>
      <c r="AI88" s="24"/>
      <c r="AJ88" s="24"/>
      <c r="AK88" s="24"/>
      <c r="AL88" s="29"/>
      <c r="AM88" s="29"/>
      <c r="AN88" s="29"/>
      <c r="AO88" s="29"/>
      <c r="AP88" s="29"/>
      <c r="AQ88" s="29"/>
      <c r="AR88" s="24"/>
      <c r="AS88" s="24"/>
    </row>
    <row r="89" spans="1:45">
      <c r="A89" s="24"/>
      <c r="B89" s="24"/>
      <c r="C89" s="24"/>
      <c r="D89" s="24"/>
      <c r="E89" s="24"/>
      <c r="F89" s="24"/>
      <c r="G89" s="24"/>
      <c r="H89" s="24"/>
      <c r="I89" s="24"/>
      <c r="J89" s="24"/>
      <c r="K89" s="24"/>
      <c r="L89" s="24"/>
      <c r="M89" s="24"/>
      <c r="N89" s="24"/>
      <c r="O89" s="24"/>
      <c r="P89" s="24"/>
      <c r="Q89" s="24"/>
      <c r="R89" s="24"/>
      <c r="S89" s="24"/>
      <c r="T89" s="24"/>
      <c r="U89" s="24"/>
      <c r="V89" s="24"/>
      <c r="W89" s="24"/>
      <c r="X89" s="24"/>
      <c r="Y89" s="24"/>
      <c r="Z89" s="24"/>
      <c r="AA89" s="24"/>
      <c r="AB89" s="24"/>
      <c r="AC89" s="24"/>
      <c r="AD89" s="24"/>
      <c r="AE89" s="24"/>
      <c r="AF89" s="24"/>
      <c r="AG89" s="24"/>
      <c r="AH89" s="24"/>
      <c r="AI89" s="24"/>
      <c r="AJ89" s="24"/>
      <c r="AK89" s="24"/>
      <c r="AL89" s="29"/>
      <c r="AM89" s="29"/>
      <c r="AN89" s="29"/>
      <c r="AO89" s="29"/>
      <c r="AP89" s="29"/>
      <c r="AQ89" s="29"/>
      <c r="AR89" s="24"/>
      <c r="AS89" s="24"/>
    </row>
    <row r="90" spans="1:45">
      <c r="A90" s="24"/>
      <c r="B90" s="24"/>
      <c r="C90" s="24"/>
      <c r="D90" s="24"/>
      <c r="E90" s="24"/>
      <c r="F90" s="24"/>
      <c r="G90" s="24"/>
      <c r="H90" s="24"/>
      <c r="I90" s="24"/>
      <c r="J90" s="24"/>
      <c r="K90" s="24"/>
      <c r="L90" s="24"/>
      <c r="M90" s="24"/>
      <c r="N90" s="24"/>
      <c r="O90" s="24"/>
      <c r="P90" s="24"/>
      <c r="Q90" s="24"/>
      <c r="R90" s="24"/>
      <c r="S90" s="24"/>
      <c r="T90" s="24"/>
      <c r="U90" s="24"/>
      <c r="V90" s="24"/>
      <c r="W90" s="24"/>
      <c r="X90" s="24"/>
      <c r="Y90" s="24"/>
      <c r="Z90" s="24"/>
      <c r="AA90" s="24"/>
      <c r="AB90" s="24"/>
      <c r="AC90" s="24"/>
      <c r="AD90" s="24"/>
      <c r="AE90" s="24"/>
      <c r="AF90" s="24"/>
      <c r="AG90" s="24"/>
      <c r="AH90" s="24"/>
      <c r="AI90" s="24"/>
      <c r="AJ90" s="24"/>
      <c r="AK90" s="24"/>
      <c r="AL90" s="29"/>
      <c r="AM90" s="29"/>
      <c r="AN90" s="29"/>
      <c r="AO90" s="29"/>
      <c r="AP90" s="29"/>
      <c r="AQ90" s="29"/>
      <c r="AR90" s="24"/>
      <c r="AS90" s="24"/>
    </row>
    <row r="91" spans="1:45">
      <c r="A91" s="24"/>
      <c r="B91" s="24"/>
      <c r="C91" s="24"/>
      <c r="D91" s="24"/>
      <c r="E91" s="24"/>
      <c r="F91" s="24"/>
      <c r="G91" s="24"/>
      <c r="H91" s="24"/>
      <c r="I91" s="24"/>
      <c r="J91" s="24"/>
      <c r="K91" s="24"/>
      <c r="L91" s="24"/>
      <c r="M91" s="24"/>
      <c r="N91" s="24"/>
      <c r="O91" s="24"/>
      <c r="P91" s="24"/>
      <c r="Q91" s="24"/>
      <c r="R91" s="24"/>
      <c r="S91" s="24"/>
      <c r="T91" s="24"/>
      <c r="U91" s="24"/>
      <c r="V91" s="24"/>
      <c r="W91" s="24"/>
      <c r="X91" s="24"/>
      <c r="Y91" s="24"/>
      <c r="Z91" s="24"/>
      <c r="AA91" s="24"/>
      <c r="AB91" s="24"/>
      <c r="AC91" s="24"/>
      <c r="AD91" s="24"/>
      <c r="AE91" s="24"/>
      <c r="AF91" s="24"/>
      <c r="AG91" s="24"/>
      <c r="AH91" s="24"/>
      <c r="AI91" s="24"/>
      <c r="AJ91" s="24"/>
      <c r="AK91" s="24"/>
      <c r="AL91" s="29"/>
      <c r="AM91" s="29"/>
      <c r="AN91" s="29"/>
      <c r="AO91" s="29"/>
      <c r="AP91" s="29"/>
      <c r="AQ91" s="29"/>
      <c r="AR91" s="24"/>
      <c r="AS91" s="24"/>
    </row>
    <row r="92" spans="1:45">
      <c r="A92" s="24"/>
      <c r="B92" s="24"/>
      <c r="C92" s="24"/>
      <c r="D92" s="24"/>
      <c r="E92" s="24"/>
      <c r="F92" s="24"/>
      <c r="G92" s="24"/>
      <c r="H92" s="24"/>
      <c r="I92" s="24"/>
      <c r="J92" s="24"/>
      <c r="K92" s="24"/>
      <c r="L92" s="24"/>
      <c r="M92" s="24"/>
      <c r="N92" s="24"/>
      <c r="O92" s="24"/>
      <c r="P92" s="24"/>
      <c r="Q92" s="24"/>
      <c r="R92" s="24"/>
      <c r="S92" s="24"/>
      <c r="T92" s="24"/>
      <c r="U92" s="24"/>
      <c r="V92" s="24"/>
      <c r="W92" s="24"/>
      <c r="X92" s="24"/>
      <c r="Y92" s="24"/>
      <c r="Z92" s="24"/>
      <c r="AA92" s="24"/>
      <c r="AB92" s="24"/>
      <c r="AC92" s="24"/>
      <c r="AD92" s="24"/>
      <c r="AE92" s="24"/>
      <c r="AF92" s="24"/>
      <c r="AG92" s="24"/>
      <c r="AH92" s="24"/>
      <c r="AI92" s="24"/>
      <c r="AJ92" s="24"/>
      <c r="AK92" s="24"/>
      <c r="AL92" s="29"/>
      <c r="AM92" s="29"/>
      <c r="AN92" s="29"/>
      <c r="AO92" s="29"/>
      <c r="AP92" s="29"/>
      <c r="AQ92" s="29"/>
      <c r="AR92" s="24"/>
      <c r="AS92" s="24"/>
    </row>
    <row r="93" spans="1:45">
      <c r="A93" s="24"/>
      <c r="B93" s="24"/>
      <c r="C93" s="24"/>
      <c r="D93" s="24"/>
      <c r="E93" s="24"/>
      <c r="F93" s="24"/>
      <c r="G93" s="24"/>
      <c r="H93" s="24"/>
      <c r="I93" s="24"/>
      <c r="J93" s="24"/>
      <c r="K93" s="24"/>
      <c r="L93" s="24"/>
      <c r="M93" s="24"/>
      <c r="N93" s="24"/>
      <c r="O93" s="24"/>
      <c r="P93" s="24"/>
      <c r="Q93" s="24"/>
      <c r="R93" s="24"/>
      <c r="S93" s="24"/>
      <c r="T93" s="24"/>
      <c r="U93" s="24"/>
      <c r="V93" s="24"/>
      <c r="W93" s="24"/>
      <c r="X93" s="24"/>
      <c r="Y93" s="24"/>
      <c r="Z93" s="24"/>
      <c r="AA93" s="24"/>
      <c r="AB93" s="24"/>
      <c r="AC93" s="24"/>
      <c r="AD93" s="24"/>
      <c r="AE93" s="24"/>
      <c r="AF93" s="24"/>
      <c r="AG93" s="24"/>
      <c r="AH93" s="24"/>
      <c r="AI93" s="24"/>
      <c r="AJ93" s="24"/>
      <c r="AK93" s="24"/>
      <c r="AL93" s="29"/>
      <c r="AM93" s="29"/>
      <c r="AN93" s="29"/>
      <c r="AO93" s="29"/>
      <c r="AP93" s="29"/>
      <c r="AQ93" s="29"/>
      <c r="AR93" s="24"/>
      <c r="AS93" s="24"/>
    </row>
    <row r="94" spans="1:45">
      <c r="A94" s="24"/>
      <c r="B94" s="24"/>
      <c r="C94" s="24"/>
      <c r="D94" s="24"/>
      <c r="E94" s="24"/>
      <c r="F94" s="24"/>
      <c r="G94" s="24"/>
      <c r="H94" s="24"/>
      <c r="I94" s="24"/>
      <c r="J94" s="24"/>
      <c r="K94" s="24"/>
      <c r="L94" s="24"/>
      <c r="M94" s="24"/>
      <c r="N94" s="24"/>
      <c r="O94" s="24"/>
      <c r="P94" s="24"/>
      <c r="Q94" s="24"/>
      <c r="R94" s="24"/>
      <c r="S94" s="24"/>
      <c r="T94" s="24"/>
      <c r="U94" s="24"/>
      <c r="V94" s="24"/>
      <c r="W94" s="24"/>
      <c r="X94" s="24"/>
      <c r="Y94" s="24"/>
      <c r="Z94" s="24"/>
      <c r="AA94" s="24"/>
      <c r="AB94" s="24"/>
      <c r="AC94" s="24"/>
      <c r="AD94" s="24"/>
      <c r="AE94" s="24"/>
      <c r="AF94" s="24"/>
      <c r="AG94" s="24"/>
      <c r="AH94" s="24"/>
      <c r="AI94" s="24"/>
      <c r="AJ94" s="24"/>
      <c r="AK94" s="24"/>
      <c r="AL94" s="29"/>
      <c r="AM94" s="29"/>
      <c r="AN94" s="29"/>
      <c r="AO94" s="29"/>
      <c r="AP94" s="29"/>
      <c r="AQ94" s="29"/>
      <c r="AR94" s="24"/>
      <c r="AS94" s="24"/>
    </row>
    <row r="95" spans="1:45">
      <c r="A95" s="24"/>
      <c r="B95" s="24"/>
      <c r="C95" s="24"/>
      <c r="D95" s="24"/>
      <c r="E95" s="24"/>
      <c r="F95" s="24"/>
      <c r="G95" s="24"/>
      <c r="H95" s="24"/>
      <c r="I95" s="24"/>
      <c r="J95" s="24"/>
      <c r="K95" s="24"/>
      <c r="L95" s="24"/>
      <c r="M95" s="24"/>
      <c r="N95" s="24"/>
      <c r="O95" s="24"/>
      <c r="P95" s="24"/>
      <c r="Q95" s="24"/>
      <c r="R95" s="24"/>
      <c r="S95" s="24"/>
      <c r="T95" s="24"/>
      <c r="U95" s="24"/>
      <c r="V95" s="24"/>
      <c r="W95" s="24"/>
      <c r="X95" s="24"/>
      <c r="Y95" s="24"/>
      <c r="Z95" s="24"/>
      <c r="AA95" s="24"/>
      <c r="AB95" s="24"/>
      <c r="AC95" s="24"/>
      <c r="AD95" s="24"/>
      <c r="AE95" s="24"/>
      <c r="AF95" s="24"/>
      <c r="AG95" s="24"/>
      <c r="AH95" s="24"/>
      <c r="AI95" s="24"/>
      <c r="AJ95" s="24"/>
      <c r="AK95" s="24"/>
      <c r="AL95" s="29"/>
      <c r="AM95" s="29"/>
      <c r="AN95" s="29"/>
      <c r="AO95" s="29"/>
      <c r="AP95" s="29"/>
      <c r="AQ95" s="29"/>
      <c r="AR95" s="24"/>
      <c r="AS95" s="24"/>
    </row>
    <row r="96" spans="1:45">
      <c r="A96" s="24"/>
      <c r="B96" s="24"/>
      <c r="C96" s="24"/>
      <c r="D96" s="24"/>
      <c r="E96" s="24"/>
      <c r="F96" s="24"/>
      <c r="G96" s="24"/>
      <c r="H96" s="24"/>
      <c r="I96" s="24"/>
      <c r="J96" s="24"/>
      <c r="K96" s="24"/>
      <c r="L96" s="24"/>
      <c r="M96" s="24"/>
      <c r="N96" s="24"/>
      <c r="O96" s="24"/>
      <c r="P96" s="24"/>
      <c r="Q96" s="24"/>
      <c r="R96" s="24"/>
      <c r="S96" s="24"/>
      <c r="T96" s="24"/>
      <c r="U96" s="24"/>
      <c r="V96" s="24"/>
      <c r="W96" s="24"/>
      <c r="X96" s="24"/>
      <c r="Y96" s="24"/>
      <c r="Z96" s="24"/>
      <c r="AA96" s="24"/>
      <c r="AB96" s="24"/>
      <c r="AC96" s="24"/>
      <c r="AD96" s="24"/>
      <c r="AE96" s="24"/>
      <c r="AF96" s="24"/>
      <c r="AG96" s="24"/>
      <c r="AH96" s="24"/>
      <c r="AI96" s="24"/>
      <c r="AJ96" s="24"/>
      <c r="AK96" s="24"/>
      <c r="AL96" s="29"/>
      <c r="AM96" s="29"/>
      <c r="AN96" s="29"/>
      <c r="AO96" s="29"/>
      <c r="AP96" s="29"/>
      <c r="AQ96" s="29"/>
      <c r="AR96" s="24"/>
      <c r="AS96" s="24"/>
    </row>
    <row r="97" spans="1:45">
      <c r="A97" s="24"/>
      <c r="B97" s="24"/>
      <c r="C97" s="24"/>
      <c r="D97" s="24"/>
      <c r="E97" s="24"/>
      <c r="F97" s="24"/>
      <c r="G97" s="24"/>
      <c r="H97" s="24"/>
      <c r="I97" s="24"/>
      <c r="J97" s="24"/>
      <c r="K97" s="24"/>
      <c r="L97" s="24"/>
      <c r="M97" s="24"/>
      <c r="N97" s="24"/>
      <c r="O97" s="24"/>
      <c r="P97" s="24"/>
      <c r="Q97" s="24"/>
      <c r="R97" s="24"/>
      <c r="S97" s="24"/>
      <c r="T97" s="24"/>
      <c r="U97" s="24"/>
      <c r="V97" s="24"/>
      <c r="W97" s="24"/>
      <c r="X97" s="24"/>
      <c r="Y97" s="24"/>
      <c r="Z97" s="24"/>
      <c r="AA97" s="24"/>
      <c r="AB97" s="24"/>
      <c r="AC97" s="24"/>
      <c r="AD97" s="24"/>
      <c r="AE97" s="24"/>
      <c r="AF97" s="24"/>
      <c r="AG97" s="24"/>
      <c r="AH97" s="24"/>
      <c r="AI97" s="24"/>
      <c r="AJ97" s="24"/>
      <c r="AK97" s="24"/>
      <c r="AL97" s="29"/>
      <c r="AM97" s="29"/>
      <c r="AN97" s="29"/>
      <c r="AO97" s="29"/>
      <c r="AP97" s="29"/>
      <c r="AQ97" s="29"/>
      <c r="AR97" s="24"/>
      <c r="AS97" s="24"/>
    </row>
    <row r="98" spans="1:45">
      <c r="A98" s="24"/>
      <c r="B98" s="24"/>
      <c r="C98" s="24"/>
      <c r="D98" s="24"/>
      <c r="E98" s="24"/>
      <c r="F98" s="24"/>
      <c r="G98" s="24"/>
      <c r="H98" s="24"/>
      <c r="I98" s="24"/>
      <c r="J98" s="24"/>
      <c r="K98" s="24"/>
      <c r="L98" s="24"/>
      <c r="M98" s="24"/>
      <c r="N98" s="24"/>
      <c r="O98" s="24"/>
      <c r="P98" s="24"/>
      <c r="Q98" s="24"/>
      <c r="R98" s="24"/>
      <c r="S98" s="24"/>
      <c r="T98" s="24"/>
      <c r="U98" s="24"/>
      <c r="V98" s="24"/>
      <c r="W98" s="24"/>
      <c r="X98" s="24"/>
      <c r="Y98" s="24"/>
      <c r="Z98" s="24"/>
      <c r="AA98" s="24"/>
      <c r="AB98" s="24"/>
      <c r="AC98" s="24"/>
      <c r="AD98" s="24"/>
      <c r="AE98" s="24"/>
      <c r="AF98" s="24"/>
      <c r="AG98" s="24"/>
      <c r="AH98" s="24"/>
      <c r="AI98" s="24"/>
      <c r="AJ98" s="24"/>
      <c r="AK98" s="24"/>
      <c r="AL98" s="29"/>
      <c r="AM98" s="29"/>
      <c r="AN98" s="29"/>
      <c r="AO98" s="29"/>
      <c r="AP98" s="29"/>
      <c r="AQ98" s="29"/>
      <c r="AR98" s="24"/>
      <c r="AS98" s="24"/>
    </row>
    <row r="99" spans="1:45">
      <c r="A99" s="24"/>
      <c r="B99" s="24"/>
      <c r="C99" s="24"/>
      <c r="D99" s="24"/>
      <c r="E99" s="24"/>
      <c r="F99" s="24"/>
      <c r="G99" s="24"/>
      <c r="H99" s="24"/>
      <c r="I99" s="24"/>
      <c r="J99" s="24"/>
      <c r="K99" s="24"/>
      <c r="L99" s="24"/>
      <c r="M99" s="24"/>
      <c r="N99" s="24"/>
      <c r="O99" s="24"/>
      <c r="P99" s="24"/>
      <c r="Q99" s="24"/>
      <c r="R99" s="24"/>
      <c r="S99" s="24"/>
      <c r="T99" s="24"/>
      <c r="U99" s="24"/>
      <c r="V99" s="24"/>
      <c r="W99" s="24"/>
      <c r="X99" s="24"/>
      <c r="Y99" s="24"/>
      <c r="Z99" s="24"/>
      <c r="AA99" s="24"/>
      <c r="AB99" s="24"/>
      <c r="AC99" s="24"/>
      <c r="AD99" s="24"/>
      <c r="AE99" s="24"/>
      <c r="AF99" s="24"/>
      <c r="AG99" s="24"/>
      <c r="AH99" s="24"/>
      <c r="AI99" s="24"/>
      <c r="AJ99" s="24"/>
      <c r="AK99" s="24"/>
      <c r="AL99" s="29"/>
      <c r="AM99" s="29"/>
      <c r="AN99" s="29"/>
      <c r="AO99" s="29"/>
      <c r="AP99" s="29"/>
      <c r="AQ99" s="29"/>
      <c r="AR99" s="24"/>
      <c r="AS99" s="24"/>
    </row>
    <row r="100" spans="1:45">
      <c r="A100" s="24"/>
      <c r="B100" s="24"/>
      <c r="C100" s="24"/>
      <c r="D100" s="24"/>
      <c r="E100" s="24"/>
      <c r="F100" s="24"/>
      <c r="G100" s="24"/>
      <c r="H100" s="24"/>
      <c r="I100" s="24"/>
      <c r="J100" s="24"/>
      <c r="K100" s="24"/>
      <c r="L100" s="24"/>
      <c r="M100" s="24"/>
      <c r="N100" s="24"/>
      <c r="O100" s="24"/>
      <c r="P100" s="24"/>
      <c r="Q100" s="24"/>
      <c r="R100" s="24"/>
      <c r="S100" s="24"/>
      <c r="T100" s="24"/>
      <c r="U100" s="24"/>
      <c r="V100" s="24"/>
      <c r="W100" s="24"/>
      <c r="X100" s="24"/>
      <c r="Y100" s="24"/>
      <c r="Z100" s="24"/>
      <c r="AA100" s="24"/>
      <c r="AB100" s="24"/>
      <c r="AC100" s="24"/>
      <c r="AD100" s="24"/>
      <c r="AE100" s="24"/>
      <c r="AF100" s="24"/>
      <c r="AG100" s="24"/>
      <c r="AH100" s="24"/>
      <c r="AI100" s="24"/>
      <c r="AJ100" s="24"/>
      <c r="AK100" s="24"/>
      <c r="AL100" s="29"/>
      <c r="AM100" s="29"/>
      <c r="AN100" s="29"/>
      <c r="AO100" s="29"/>
      <c r="AP100" s="29"/>
      <c r="AQ100" s="29"/>
      <c r="AR100" s="24"/>
      <c r="AS100" s="24"/>
    </row>
    <row r="101" spans="1:45">
      <c r="A101" s="24"/>
      <c r="B101" s="24"/>
      <c r="C101" s="24"/>
      <c r="D101" s="24"/>
      <c r="E101" s="24"/>
      <c r="F101" s="24"/>
      <c r="G101" s="24"/>
      <c r="H101" s="24"/>
      <c r="I101" s="24"/>
      <c r="J101" s="24"/>
      <c r="K101" s="24"/>
      <c r="L101" s="24"/>
      <c r="M101" s="24"/>
      <c r="N101" s="24"/>
      <c r="O101" s="24"/>
      <c r="P101" s="24"/>
      <c r="Q101" s="24"/>
      <c r="R101" s="24"/>
      <c r="S101" s="24"/>
      <c r="T101" s="24"/>
      <c r="U101" s="24"/>
      <c r="V101" s="24"/>
      <c r="W101" s="24"/>
      <c r="X101" s="24"/>
      <c r="Y101" s="24"/>
      <c r="Z101" s="24"/>
      <c r="AA101" s="24"/>
      <c r="AB101" s="24"/>
      <c r="AC101" s="24"/>
      <c r="AD101" s="24"/>
      <c r="AE101" s="24"/>
      <c r="AF101" s="24"/>
      <c r="AG101" s="24"/>
      <c r="AH101" s="24"/>
      <c r="AI101" s="24"/>
      <c r="AJ101" s="24"/>
      <c r="AK101" s="24"/>
      <c r="AL101" s="29"/>
      <c r="AM101" s="29"/>
      <c r="AN101" s="29"/>
      <c r="AO101" s="29"/>
      <c r="AP101" s="29"/>
      <c r="AQ101" s="29"/>
      <c r="AR101" s="24"/>
      <c r="AS101" s="24"/>
    </row>
    <row r="102" spans="1:45">
      <c r="A102" s="24"/>
      <c r="B102" s="24"/>
      <c r="C102" s="24"/>
      <c r="D102" s="24"/>
      <c r="E102" s="24"/>
      <c r="F102" s="24"/>
      <c r="G102" s="24"/>
      <c r="H102" s="24"/>
      <c r="I102" s="24"/>
      <c r="J102" s="24"/>
      <c r="K102" s="24"/>
      <c r="L102" s="24"/>
      <c r="M102" s="24"/>
      <c r="N102" s="24"/>
      <c r="O102" s="24"/>
      <c r="P102" s="24"/>
      <c r="Q102" s="24"/>
      <c r="R102" s="24"/>
      <c r="S102" s="24"/>
      <c r="T102" s="24"/>
      <c r="U102" s="24"/>
      <c r="V102" s="24"/>
      <c r="W102" s="24"/>
      <c r="X102" s="24"/>
      <c r="Y102" s="24"/>
      <c r="Z102" s="24"/>
      <c r="AA102" s="24"/>
      <c r="AB102" s="24"/>
      <c r="AC102" s="24"/>
      <c r="AD102" s="24"/>
      <c r="AE102" s="24"/>
      <c r="AF102" s="24"/>
      <c r="AG102" s="24"/>
      <c r="AH102" s="24"/>
      <c r="AI102" s="24"/>
      <c r="AJ102" s="24"/>
      <c r="AK102" s="24"/>
      <c r="AL102" s="29"/>
      <c r="AM102" s="29"/>
      <c r="AN102" s="29"/>
      <c r="AO102" s="29"/>
      <c r="AP102" s="29"/>
      <c r="AQ102" s="29"/>
      <c r="AR102" s="24"/>
      <c r="AS102" s="24"/>
    </row>
    <row r="103" spans="1:45">
      <c r="A103" s="24"/>
      <c r="B103" s="24"/>
      <c r="C103" s="24"/>
      <c r="D103" s="24"/>
      <c r="E103" s="24"/>
      <c r="F103" s="24"/>
      <c r="G103" s="24"/>
      <c r="H103" s="24"/>
      <c r="I103" s="24"/>
      <c r="J103" s="24"/>
      <c r="K103" s="24"/>
      <c r="L103" s="24"/>
      <c r="M103" s="24"/>
      <c r="N103" s="24"/>
      <c r="O103" s="24"/>
      <c r="P103" s="24"/>
      <c r="Q103" s="24"/>
      <c r="R103" s="24"/>
      <c r="S103" s="24"/>
      <c r="T103" s="24"/>
      <c r="U103" s="24"/>
      <c r="V103" s="24"/>
      <c r="W103" s="24"/>
      <c r="X103" s="24"/>
      <c r="Y103" s="24"/>
      <c r="Z103" s="24"/>
      <c r="AA103" s="24"/>
      <c r="AB103" s="24"/>
      <c r="AC103" s="24"/>
      <c r="AD103" s="24"/>
      <c r="AE103" s="24"/>
      <c r="AF103" s="24"/>
      <c r="AG103" s="24"/>
      <c r="AH103" s="24"/>
      <c r="AI103" s="24"/>
      <c r="AJ103" s="24"/>
      <c r="AK103" s="24"/>
      <c r="AL103" s="29"/>
      <c r="AM103" s="29"/>
      <c r="AN103" s="29"/>
      <c r="AO103" s="29"/>
      <c r="AP103" s="29"/>
      <c r="AQ103" s="29"/>
      <c r="AR103" s="24"/>
      <c r="AS103" s="24"/>
    </row>
    <row r="104" spans="1:45">
      <c r="A104" s="24"/>
      <c r="B104" s="24"/>
      <c r="C104" s="24"/>
      <c r="D104" s="24"/>
      <c r="E104" s="24"/>
      <c r="F104" s="24"/>
      <c r="G104" s="24"/>
      <c r="H104" s="24"/>
      <c r="I104" s="24"/>
      <c r="J104" s="24"/>
      <c r="K104" s="24"/>
      <c r="L104" s="24"/>
      <c r="M104" s="24"/>
      <c r="N104" s="24"/>
      <c r="O104" s="24"/>
      <c r="P104" s="24"/>
      <c r="Q104" s="24"/>
      <c r="R104" s="24"/>
      <c r="S104" s="24"/>
      <c r="T104" s="24"/>
      <c r="U104" s="24"/>
      <c r="V104" s="24"/>
      <c r="W104" s="24"/>
      <c r="X104" s="24"/>
      <c r="Y104" s="24"/>
      <c r="Z104" s="24"/>
      <c r="AA104" s="24"/>
      <c r="AB104" s="24"/>
      <c r="AC104" s="24"/>
      <c r="AD104" s="24"/>
      <c r="AE104" s="24"/>
      <c r="AF104" s="24"/>
      <c r="AG104" s="24"/>
      <c r="AH104" s="24"/>
      <c r="AI104" s="24"/>
      <c r="AJ104" s="24"/>
      <c r="AK104" s="24"/>
      <c r="AL104" s="29"/>
      <c r="AM104" s="29"/>
      <c r="AN104" s="29"/>
      <c r="AO104" s="29"/>
      <c r="AP104" s="29"/>
      <c r="AQ104" s="29"/>
      <c r="AR104" s="24"/>
      <c r="AS104" s="24"/>
    </row>
    <row r="105" spans="1:45">
      <c r="A105" s="24"/>
      <c r="B105" s="24"/>
      <c r="C105" s="24"/>
      <c r="D105" s="24"/>
      <c r="E105" s="24"/>
      <c r="F105" s="24"/>
      <c r="G105" s="24"/>
      <c r="H105" s="24"/>
      <c r="I105" s="24"/>
      <c r="J105" s="24"/>
      <c r="K105" s="24"/>
      <c r="L105" s="24"/>
      <c r="M105" s="24"/>
      <c r="N105" s="24"/>
      <c r="O105" s="24"/>
      <c r="P105" s="24"/>
      <c r="Q105" s="24"/>
      <c r="R105" s="24"/>
      <c r="S105" s="24"/>
      <c r="T105" s="24"/>
      <c r="U105" s="24"/>
      <c r="V105" s="24"/>
      <c r="W105" s="24"/>
      <c r="X105" s="24"/>
      <c r="Y105" s="24"/>
      <c r="Z105" s="24"/>
      <c r="AA105" s="24"/>
      <c r="AB105" s="24"/>
      <c r="AC105" s="24"/>
      <c r="AD105" s="24"/>
      <c r="AE105" s="24"/>
      <c r="AF105" s="24"/>
      <c r="AG105" s="24"/>
      <c r="AH105" s="24"/>
      <c r="AI105" s="24"/>
      <c r="AJ105" s="24"/>
      <c r="AK105" s="24"/>
      <c r="AL105" s="29"/>
      <c r="AM105" s="29"/>
      <c r="AN105" s="29"/>
      <c r="AO105" s="29"/>
      <c r="AP105" s="29"/>
      <c r="AQ105" s="29"/>
      <c r="AR105" s="24"/>
      <c r="AS105" s="24"/>
    </row>
    <row r="106" spans="1:45">
      <c r="A106" s="24"/>
      <c r="B106" s="24"/>
      <c r="C106" s="24"/>
      <c r="D106" s="24"/>
      <c r="E106" s="24"/>
      <c r="F106" s="24"/>
      <c r="G106" s="24"/>
      <c r="H106" s="24"/>
      <c r="I106" s="24"/>
      <c r="J106" s="24"/>
      <c r="K106" s="24"/>
      <c r="L106" s="24"/>
      <c r="M106" s="24"/>
      <c r="N106" s="24"/>
      <c r="O106" s="24"/>
      <c r="P106" s="24"/>
      <c r="Q106" s="24"/>
      <c r="R106" s="24"/>
      <c r="S106" s="24"/>
      <c r="T106" s="24"/>
      <c r="U106" s="24"/>
      <c r="V106" s="24"/>
      <c r="W106" s="24"/>
      <c r="X106" s="24"/>
      <c r="Y106" s="24"/>
      <c r="Z106" s="24"/>
      <c r="AA106" s="24"/>
      <c r="AB106" s="24"/>
      <c r="AC106" s="24"/>
      <c r="AD106" s="24"/>
      <c r="AE106" s="24"/>
      <c r="AF106" s="24"/>
      <c r="AG106" s="24"/>
      <c r="AH106" s="24"/>
      <c r="AI106" s="24"/>
      <c r="AJ106" s="24"/>
      <c r="AK106" s="24"/>
      <c r="AL106" s="29"/>
      <c r="AM106" s="29"/>
      <c r="AN106" s="29"/>
      <c r="AO106" s="29"/>
      <c r="AP106" s="29"/>
      <c r="AQ106" s="29"/>
      <c r="AR106" s="24"/>
      <c r="AS106" s="24"/>
    </row>
    <row r="107" spans="1:45">
      <c r="A107" s="24"/>
      <c r="B107" s="24"/>
      <c r="C107" s="24"/>
      <c r="D107" s="24"/>
      <c r="E107" s="24"/>
      <c r="F107" s="24"/>
      <c r="G107" s="24"/>
      <c r="H107" s="24"/>
      <c r="I107" s="24"/>
      <c r="J107" s="24"/>
      <c r="K107" s="24"/>
      <c r="L107" s="24"/>
      <c r="M107" s="24"/>
      <c r="N107" s="24"/>
      <c r="O107" s="24"/>
      <c r="P107" s="24"/>
      <c r="Q107" s="24"/>
      <c r="R107" s="24"/>
      <c r="S107" s="24"/>
      <c r="T107" s="24"/>
      <c r="U107" s="24"/>
      <c r="V107" s="24"/>
      <c r="W107" s="24"/>
      <c r="X107" s="24"/>
      <c r="Y107" s="24"/>
      <c r="Z107" s="24"/>
      <c r="AA107" s="24"/>
      <c r="AB107" s="24"/>
      <c r="AC107" s="24"/>
      <c r="AD107" s="24"/>
      <c r="AE107" s="24"/>
      <c r="AF107" s="24"/>
      <c r="AG107" s="24"/>
      <c r="AH107" s="24"/>
      <c r="AI107" s="24"/>
      <c r="AJ107" s="24"/>
      <c r="AK107" s="24"/>
      <c r="AL107" s="29"/>
      <c r="AM107" s="29"/>
      <c r="AN107" s="29"/>
      <c r="AO107" s="29"/>
      <c r="AP107" s="29"/>
      <c r="AQ107" s="29"/>
      <c r="AR107" s="24"/>
      <c r="AS107" s="24"/>
    </row>
    <row r="108" spans="1:45">
      <c r="A108" s="24"/>
      <c r="B108" s="24"/>
      <c r="C108" s="24"/>
      <c r="D108" s="24"/>
      <c r="E108" s="24"/>
      <c r="F108" s="24"/>
      <c r="G108" s="24"/>
      <c r="H108" s="24"/>
      <c r="I108" s="24"/>
      <c r="J108" s="24"/>
      <c r="K108" s="24"/>
      <c r="L108" s="24"/>
      <c r="M108" s="24"/>
      <c r="N108" s="24"/>
      <c r="O108" s="24"/>
      <c r="P108" s="24"/>
      <c r="Q108" s="24"/>
      <c r="R108" s="24"/>
      <c r="S108" s="24"/>
      <c r="T108" s="24"/>
      <c r="U108" s="24"/>
      <c r="V108" s="24"/>
      <c r="W108" s="24"/>
      <c r="X108" s="24"/>
      <c r="Y108" s="24"/>
      <c r="Z108" s="24"/>
      <c r="AA108" s="24"/>
      <c r="AB108" s="24"/>
      <c r="AC108" s="24"/>
      <c r="AD108" s="24"/>
      <c r="AE108" s="24"/>
      <c r="AF108" s="24"/>
      <c r="AG108" s="24"/>
      <c r="AH108" s="24"/>
      <c r="AI108" s="24"/>
      <c r="AJ108" s="24"/>
      <c r="AK108" s="24"/>
      <c r="AL108" s="29"/>
      <c r="AM108" s="29"/>
      <c r="AN108" s="29"/>
      <c r="AO108" s="29"/>
      <c r="AP108" s="29"/>
      <c r="AQ108" s="29"/>
      <c r="AR108" s="24"/>
      <c r="AS108" s="24"/>
    </row>
    <row r="109" spans="1:45">
      <c r="A109" s="24"/>
      <c r="B109" s="24"/>
      <c r="C109" s="24"/>
      <c r="D109" s="24"/>
      <c r="E109" s="24"/>
      <c r="F109" s="24"/>
      <c r="G109" s="24"/>
      <c r="H109" s="24"/>
      <c r="I109" s="24"/>
      <c r="J109" s="24"/>
      <c r="K109" s="24"/>
      <c r="L109" s="24"/>
      <c r="M109" s="24"/>
      <c r="N109" s="24"/>
      <c r="O109" s="24"/>
      <c r="P109" s="24"/>
      <c r="Q109" s="24"/>
      <c r="R109" s="24"/>
      <c r="S109" s="24"/>
      <c r="T109" s="24"/>
      <c r="U109" s="24"/>
      <c r="V109" s="24"/>
      <c r="W109" s="24"/>
      <c r="X109" s="24"/>
      <c r="Y109" s="24"/>
      <c r="Z109" s="24"/>
      <c r="AA109" s="24"/>
      <c r="AB109" s="24"/>
      <c r="AC109" s="24"/>
      <c r="AD109" s="24"/>
      <c r="AE109" s="24"/>
      <c r="AF109" s="24"/>
      <c r="AG109" s="24"/>
      <c r="AH109" s="24"/>
      <c r="AI109" s="24"/>
      <c r="AJ109" s="24"/>
      <c r="AK109" s="24"/>
      <c r="AL109" s="29"/>
      <c r="AM109" s="29"/>
      <c r="AN109" s="29"/>
      <c r="AO109" s="29"/>
      <c r="AP109" s="29"/>
      <c r="AQ109" s="29"/>
      <c r="AR109" s="24"/>
      <c r="AS109" s="24"/>
    </row>
    <row r="110" spans="1:45">
      <c r="A110" s="24"/>
      <c r="B110" s="24"/>
      <c r="C110" s="24"/>
      <c r="D110" s="24"/>
      <c r="E110" s="24"/>
      <c r="F110" s="24"/>
      <c r="G110" s="24"/>
      <c r="H110" s="24"/>
      <c r="I110" s="24"/>
      <c r="J110" s="24"/>
      <c r="K110" s="24"/>
      <c r="L110" s="24"/>
      <c r="M110" s="24"/>
      <c r="N110" s="24"/>
      <c r="O110" s="24"/>
      <c r="P110" s="24"/>
      <c r="Q110" s="24"/>
      <c r="R110" s="24"/>
      <c r="S110" s="24"/>
      <c r="T110" s="24"/>
      <c r="U110" s="24"/>
      <c r="V110" s="24"/>
      <c r="W110" s="24"/>
      <c r="X110" s="24"/>
      <c r="Y110" s="24"/>
      <c r="Z110" s="24"/>
      <c r="AA110" s="24"/>
      <c r="AB110" s="24"/>
      <c r="AC110" s="24"/>
      <c r="AD110" s="24"/>
      <c r="AE110" s="24"/>
      <c r="AF110" s="24"/>
      <c r="AG110" s="24"/>
      <c r="AH110" s="24"/>
      <c r="AI110" s="24"/>
      <c r="AJ110" s="24"/>
      <c r="AK110" s="24"/>
      <c r="AL110" s="29"/>
      <c r="AM110" s="29"/>
      <c r="AN110" s="29"/>
      <c r="AO110" s="29"/>
      <c r="AP110" s="29"/>
      <c r="AQ110" s="29"/>
      <c r="AR110" s="24"/>
      <c r="AS110" s="24"/>
    </row>
    <row r="111" spans="1:45">
      <c r="A111" s="24"/>
      <c r="B111" s="24"/>
      <c r="C111" s="24"/>
      <c r="D111" s="24"/>
      <c r="E111" s="24"/>
      <c r="F111" s="24"/>
      <c r="G111" s="24"/>
      <c r="H111" s="24"/>
      <c r="I111" s="24"/>
      <c r="J111" s="24"/>
      <c r="K111" s="24"/>
      <c r="L111" s="24"/>
      <c r="M111" s="24"/>
      <c r="N111" s="24"/>
      <c r="O111" s="24"/>
      <c r="P111" s="24"/>
      <c r="Q111" s="24"/>
      <c r="R111" s="24"/>
      <c r="S111" s="24"/>
      <c r="T111" s="24"/>
      <c r="U111" s="24"/>
      <c r="V111" s="24"/>
      <c r="W111" s="24"/>
      <c r="X111" s="24"/>
      <c r="Y111" s="24"/>
      <c r="Z111" s="24"/>
      <c r="AA111" s="24"/>
      <c r="AB111" s="24"/>
      <c r="AC111" s="24"/>
      <c r="AD111" s="24"/>
      <c r="AE111" s="24"/>
      <c r="AF111" s="24"/>
      <c r="AG111" s="24"/>
      <c r="AH111" s="24"/>
      <c r="AI111" s="24"/>
      <c r="AJ111" s="24"/>
      <c r="AK111" s="24"/>
      <c r="AL111" s="29"/>
      <c r="AM111" s="29"/>
      <c r="AN111" s="29"/>
      <c r="AO111" s="29"/>
      <c r="AP111" s="29"/>
      <c r="AQ111" s="29"/>
      <c r="AR111" s="24"/>
      <c r="AS111" s="24"/>
    </row>
    <row r="112" spans="1:45">
      <c r="A112" s="24"/>
      <c r="B112" s="24"/>
      <c r="C112" s="24"/>
      <c r="D112" s="24"/>
      <c r="E112" s="24"/>
      <c r="F112" s="24"/>
      <c r="G112" s="24"/>
      <c r="H112" s="24"/>
      <c r="I112" s="24"/>
      <c r="J112" s="24"/>
      <c r="K112" s="24"/>
      <c r="L112" s="24"/>
      <c r="M112" s="24"/>
      <c r="N112" s="24"/>
      <c r="O112" s="24"/>
      <c r="P112" s="24"/>
      <c r="Q112" s="24"/>
      <c r="R112" s="24"/>
      <c r="S112" s="24"/>
      <c r="T112" s="24"/>
      <c r="U112" s="24"/>
      <c r="V112" s="24"/>
      <c r="W112" s="24"/>
      <c r="X112" s="24"/>
      <c r="Y112" s="24"/>
      <c r="Z112" s="24"/>
      <c r="AA112" s="24"/>
      <c r="AB112" s="24"/>
      <c r="AC112" s="24"/>
      <c r="AD112" s="24"/>
      <c r="AE112" s="24"/>
      <c r="AF112" s="24"/>
      <c r="AG112" s="24"/>
      <c r="AH112" s="24"/>
      <c r="AI112" s="24"/>
      <c r="AJ112" s="24"/>
      <c r="AK112" s="24"/>
      <c r="AL112" s="29"/>
      <c r="AM112" s="29"/>
      <c r="AN112" s="29"/>
      <c r="AO112" s="29"/>
      <c r="AP112" s="29"/>
      <c r="AQ112" s="29"/>
      <c r="AR112" s="24"/>
      <c r="AS112" s="24"/>
    </row>
    <row r="113" spans="1:45">
      <c r="A113" s="24"/>
      <c r="B113" s="24"/>
      <c r="C113" s="24"/>
      <c r="D113" s="24"/>
      <c r="E113" s="24"/>
      <c r="F113" s="24"/>
      <c r="G113" s="24"/>
      <c r="H113" s="24"/>
      <c r="I113" s="24"/>
      <c r="J113" s="24"/>
      <c r="K113" s="24"/>
      <c r="L113" s="24"/>
      <c r="M113" s="24"/>
      <c r="N113" s="24"/>
      <c r="O113" s="24"/>
      <c r="P113" s="24"/>
      <c r="Q113" s="24"/>
      <c r="R113" s="24"/>
      <c r="S113" s="24"/>
      <c r="T113" s="24"/>
      <c r="U113" s="24"/>
      <c r="V113" s="24"/>
      <c r="W113" s="24"/>
      <c r="X113" s="24"/>
      <c r="Y113" s="24"/>
      <c r="Z113" s="24"/>
      <c r="AA113" s="24"/>
      <c r="AB113" s="24"/>
      <c r="AC113" s="24"/>
      <c r="AD113" s="24"/>
      <c r="AE113" s="24"/>
      <c r="AF113" s="24"/>
      <c r="AG113" s="24"/>
      <c r="AH113" s="24"/>
      <c r="AI113" s="24"/>
      <c r="AJ113" s="24"/>
      <c r="AK113" s="24"/>
      <c r="AL113" s="29"/>
      <c r="AM113" s="29"/>
      <c r="AN113" s="29"/>
      <c r="AO113" s="29"/>
      <c r="AP113" s="29"/>
      <c r="AQ113" s="29"/>
      <c r="AR113" s="24"/>
      <c r="AS113" s="24"/>
    </row>
    <row r="114" spans="1:45">
      <c r="A114" s="24"/>
      <c r="B114" s="24"/>
      <c r="C114" s="24"/>
      <c r="D114" s="24"/>
      <c r="E114" s="24"/>
      <c r="F114" s="24"/>
      <c r="G114" s="24"/>
      <c r="H114" s="24"/>
      <c r="I114" s="24"/>
      <c r="J114" s="24"/>
      <c r="K114" s="24"/>
      <c r="L114" s="24"/>
      <c r="M114" s="24"/>
      <c r="N114" s="24"/>
      <c r="O114" s="24"/>
      <c r="P114" s="24"/>
      <c r="Q114" s="24"/>
      <c r="R114" s="24"/>
      <c r="S114" s="24"/>
      <c r="T114" s="24"/>
      <c r="U114" s="24"/>
      <c r="V114" s="24"/>
      <c r="W114" s="24"/>
      <c r="X114" s="24"/>
      <c r="Y114" s="24"/>
      <c r="Z114" s="24"/>
      <c r="AA114" s="24"/>
      <c r="AB114" s="24"/>
      <c r="AC114" s="24"/>
      <c r="AD114" s="24"/>
      <c r="AE114" s="24"/>
      <c r="AF114" s="24"/>
      <c r="AG114" s="24"/>
      <c r="AH114" s="24"/>
      <c r="AI114" s="24"/>
      <c r="AJ114" s="24"/>
      <c r="AK114" s="24"/>
      <c r="AL114" s="29"/>
      <c r="AM114" s="29"/>
      <c r="AN114" s="29"/>
      <c r="AO114" s="29"/>
      <c r="AP114" s="29"/>
      <c r="AQ114" s="29"/>
      <c r="AR114" s="24"/>
      <c r="AS114" s="24"/>
    </row>
    <row r="115" spans="1:45">
      <c r="A115" s="24"/>
      <c r="B115" s="24"/>
      <c r="C115" s="24"/>
      <c r="D115" s="24"/>
      <c r="E115" s="24"/>
      <c r="F115" s="24"/>
      <c r="G115" s="24"/>
      <c r="H115" s="24"/>
      <c r="I115" s="24"/>
      <c r="J115" s="24"/>
      <c r="K115" s="24"/>
      <c r="L115" s="24"/>
      <c r="M115" s="24"/>
      <c r="N115" s="24"/>
      <c r="O115" s="24"/>
      <c r="P115" s="24"/>
      <c r="Q115" s="24"/>
      <c r="R115" s="24"/>
      <c r="S115" s="24"/>
      <c r="T115" s="24"/>
      <c r="U115" s="24"/>
      <c r="V115" s="24"/>
      <c r="W115" s="24"/>
      <c r="X115" s="24"/>
      <c r="Y115" s="24"/>
      <c r="Z115" s="24"/>
      <c r="AA115" s="24"/>
      <c r="AB115" s="24"/>
      <c r="AC115" s="24"/>
      <c r="AD115" s="24"/>
      <c r="AE115" s="24"/>
      <c r="AF115" s="24"/>
      <c r="AG115" s="24"/>
      <c r="AH115" s="24"/>
      <c r="AI115" s="24"/>
      <c r="AJ115" s="24"/>
      <c r="AK115" s="24"/>
      <c r="AL115" s="29"/>
      <c r="AM115" s="29"/>
      <c r="AN115" s="29"/>
      <c r="AO115" s="29"/>
      <c r="AP115" s="29"/>
      <c r="AQ115" s="29"/>
      <c r="AR115" s="24"/>
      <c r="AS115" s="24"/>
    </row>
    <row r="116" spans="1:45">
      <c r="A116" s="24"/>
      <c r="B116" s="24"/>
      <c r="C116" s="24"/>
      <c r="D116" s="24"/>
      <c r="E116" s="24"/>
      <c r="F116" s="24"/>
      <c r="G116" s="24"/>
      <c r="H116" s="24"/>
      <c r="I116" s="24"/>
      <c r="J116" s="24"/>
      <c r="K116" s="24"/>
      <c r="L116" s="24"/>
      <c r="M116" s="24"/>
      <c r="N116" s="24"/>
      <c r="O116" s="24"/>
      <c r="P116" s="24"/>
      <c r="Q116" s="24"/>
      <c r="R116" s="24"/>
      <c r="S116" s="24"/>
      <c r="T116" s="24"/>
      <c r="U116" s="24"/>
      <c r="V116" s="24"/>
      <c r="W116" s="24"/>
      <c r="X116" s="24"/>
      <c r="Y116" s="24"/>
      <c r="Z116" s="24"/>
      <c r="AA116" s="24"/>
      <c r="AB116" s="24"/>
      <c r="AC116" s="24"/>
      <c r="AD116" s="24"/>
      <c r="AE116" s="24"/>
      <c r="AF116" s="24"/>
      <c r="AG116" s="24"/>
      <c r="AH116" s="24"/>
      <c r="AI116" s="24"/>
      <c r="AJ116" s="24"/>
      <c r="AK116" s="24"/>
      <c r="AL116" s="29"/>
      <c r="AM116" s="29"/>
      <c r="AN116" s="29"/>
      <c r="AO116" s="29"/>
      <c r="AP116" s="29"/>
      <c r="AQ116" s="29"/>
      <c r="AR116" s="24"/>
      <c r="AS116" s="24"/>
    </row>
    <row r="117" spans="1:45">
      <c r="A117" s="24"/>
      <c r="B117" s="24"/>
      <c r="C117" s="24"/>
      <c r="D117" s="24"/>
      <c r="E117" s="24"/>
      <c r="F117" s="24"/>
      <c r="G117" s="24"/>
      <c r="H117" s="24"/>
      <c r="I117" s="24"/>
      <c r="J117" s="24"/>
      <c r="K117" s="24"/>
      <c r="L117" s="24"/>
      <c r="M117" s="24"/>
      <c r="N117" s="24"/>
      <c r="O117" s="24"/>
      <c r="P117" s="24"/>
      <c r="Q117" s="24"/>
      <c r="R117" s="24"/>
      <c r="S117" s="24"/>
      <c r="T117" s="24"/>
      <c r="U117" s="24"/>
      <c r="V117" s="24"/>
      <c r="W117" s="24"/>
      <c r="X117" s="24"/>
      <c r="Y117" s="24"/>
      <c r="Z117" s="24"/>
      <c r="AA117" s="24"/>
      <c r="AB117" s="24"/>
      <c r="AC117" s="24"/>
      <c r="AD117" s="24"/>
      <c r="AE117" s="24"/>
      <c r="AF117" s="24"/>
      <c r="AG117" s="24"/>
      <c r="AH117" s="24"/>
      <c r="AI117" s="24"/>
      <c r="AJ117" s="24"/>
      <c r="AK117" s="24"/>
      <c r="AL117" s="29"/>
      <c r="AM117" s="29"/>
      <c r="AN117" s="29"/>
      <c r="AO117" s="29"/>
      <c r="AP117" s="29"/>
      <c r="AQ117" s="29"/>
      <c r="AR117" s="24"/>
      <c r="AS117" s="24"/>
    </row>
    <row r="118" spans="1:45">
      <c r="A118" s="24"/>
      <c r="B118" s="24"/>
      <c r="C118" s="24"/>
      <c r="D118" s="24"/>
      <c r="E118" s="24"/>
      <c r="F118" s="24"/>
      <c r="G118" s="24"/>
      <c r="H118" s="24"/>
      <c r="I118" s="24"/>
      <c r="J118" s="24"/>
      <c r="K118" s="24"/>
      <c r="L118" s="24"/>
      <c r="M118" s="24"/>
      <c r="N118" s="24"/>
      <c r="O118" s="24"/>
      <c r="P118" s="24"/>
      <c r="Q118" s="24"/>
      <c r="R118" s="24"/>
      <c r="S118" s="24"/>
      <c r="T118" s="24"/>
      <c r="U118" s="24"/>
      <c r="V118" s="24"/>
      <c r="W118" s="24"/>
      <c r="X118" s="24"/>
      <c r="Y118" s="24"/>
      <c r="Z118" s="24"/>
      <c r="AA118" s="24"/>
      <c r="AB118" s="24"/>
      <c r="AC118" s="24"/>
      <c r="AD118" s="24"/>
      <c r="AE118" s="24"/>
      <c r="AF118" s="24"/>
      <c r="AG118" s="24"/>
      <c r="AH118" s="24"/>
      <c r="AI118" s="24"/>
      <c r="AJ118" s="24"/>
      <c r="AK118" s="24"/>
      <c r="AL118" s="29"/>
      <c r="AM118" s="29"/>
      <c r="AN118" s="29"/>
      <c r="AO118" s="29"/>
      <c r="AP118" s="29"/>
      <c r="AQ118" s="29"/>
      <c r="AR118" s="24"/>
      <c r="AS118" s="24"/>
    </row>
    <row r="119" spans="1:45">
      <c r="A119" s="24"/>
      <c r="B119" s="24"/>
      <c r="C119" s="24"/>
      <c r="D119" s="24"/>
      <c r="E119" s="24"/>
      <c r="F119" s="24"/>
      <c r="G119" s="24"/>
      <c r="H119" s="24"/>
      <c r="I119" s="24"/>
      <c r="J119" s="24"/>
      <c r="K119" s="24"/>
      <c r="L119" s="24"/>
      <c r="M119" s="24"/>
      <c r="N119" s="24"/>
      <c r="O119" s="24"/>
      <c r="P119" s="24"/>
      <c r="Q119" s="24"/>
      <c r="R119" s="24"/>
      <c r="S119" s="24"/>
      <c r="T119" s="24"/>
      <c r="U119" s="24"/>
      <c r="V119" s="24"/>
      <c r="W119" s="24"/>
      <c r="X119" s="24"/>
      <c r="Y119" s="24"/>
      <c r="Z119" s="24"/>
      <c r="AA119" s="24"/>
      <c r="AB119" s="24"/>
      <c r="AC119" s="24"/>
      <c r="AD119" s="24"/>
      <c r="AE119" s="24"/>
      <c r="AF119" s="24"/>
      <c r="AG119" s="24"/>
      <c r="AH119" s="24"/>
      <c r="AI119" s="24"/>
      <c r="AJ119" s="24"/>
      <c r="AK119" s="24"/>
      <c r="AL119" s="29"/>
      <c r="AM119" s="29"/>
      <c r="AN119" s="29"/>
      <c r="AO119" s="29"/>
      <c r="AP119" s="29"/>
      <c r="AQ119" s="29"/>
      <c r="AR119" s="24"/>
      <c r="AS119" s="24"/>
    </row>
    <row r="120" spans="1:45">
      <c r="A120" s="24"/>
      <c r="B120" s="24"/>
      <c r="C120" s="24"/>
      <c r="D120" s="24"/>
      <c r="E120" s="24"/>
      <c r="F120" s="24"/>
      <c r="G120" s="24"/>
      <c r="H120" s="24"/>
      <c r="I120" s="24"/>
      <c r="J120" s="24"/>
      <c r="K120" s="24"/>
      <c r="L120" s="24"/>
      <c r="M120" s="24"/>
      <c r="N120" s="24"/>
      <c r="O120" s="24"/>
      <c r="P120" s="24"/>
      <c r="Q120" s="24"/>
      <c r="R120" s="24"/>
      <c r="S120" s="24"/>
      <c r="T120" s="24"/>
      <c r="U120" s="24"/>
      <c r="V120" s="24"/>
      <c r="W120" s="24"/>
      <c r="X120" s="24"/>
      <c r="Y120" s="24"/>
      <c r="Z120" s="24"/>
      <c r="AA120" s="24"/>
      <c r="AB120" s="24"/>
      <c r="AC120" s="24"/>
      <c r="AD120" s="24"/>
      <c r="AE120" s="24"/>
      <c r="AF120" s="24"/>
      <c r="AG120" s="24"/>
      <c r="AH120" s="24"/>
      <c r="AI120" s="24"/>
      <c r="AJ120" s="24"/>
      <c r="AK120" s="24"/>
      <c r="AL120" s="29"/>
      <c r="AM120" s="29"/>
      <c r="AN120" s="29"/>
      <c r="AO120" s="29"/>
      <c r="AP120" s="29"/>
      <c r="AQ120" s="29"/>
      <c r="AR120" s="24"/>
      <c r="AS120" s="24"/>
    </row>
    <row r="121" spans="1:45">
      <c r="A121" s="24"/>
      <c r="B121" s="24"/>
      <c r="C121" s="24"/>
      <c r="D121" s="24"/>
      <c r="E121" s="24"/>
      <c r="F121" s="24"/>
      <c r="G121" s="24"/>
      <c r="H121" s="24"/>
      <c r="I121" s="24"/>
      <c r="J121" s="24"/>
      <c r="K121" s="24"/>
      <c r="L121" s="24"/>
      <c r="M121" s="24"/>
      <c r="N121" s="24"/>
      <c r="O121" s="24"/>
      <c r="P121" s="24"/>
      <c r="Q121" s="24"/>
      <c r="R121" s="24"/>
      <c r="S121" s="24"/>
      <c r="T121" s="24"/>
      <c r="U121" s="24"/>
      <c r="V121" s="24"/>
      <c r="W121" s="24"/>
      <c r="X121" s="24"/>
      <c r="Y121" s="24"/>
      <c r="Z121" s="24"/>
      <c r="AA121" s="24"/>
      <c r="AB121" s="24"/>
      <c r="AC121" s="24"/>
      <c r="AD121" s="24"/>
      <c r="AE121" s="24"/>
      <c r="AF121" s="24"/>
      <c r="AG121" s="24"/>
      <c r="AH121" s="24"/>
      <c r="AI121" s="24"/>
      <c r="AJ121" s="24"/>
      <c r="AK121" s="24"/>
      <c r="AL121" s="29"/>
      <c r="AM121" s="29"/>
      <c r="AN121" s="29"/>
      <c r="AO121" s="29"/>
      <c r="AP121" s="29"/>
      <c r="AQ121" s="29"/>
      <c r="AR121" s="24"/>
      <c r="AS121" s="24"/>
    </row>
    <row r="122" spans="1:45">
      <c r="A122" s="24"/>
      <c r="B122" s="24"/>
      <c r="C122" s="24"/>
      <c r="D122" s="24"/>
      <c r="E122" s="24"/>
      <c r="F122" s="24"/>
      <c r="G122" s="24"/>
      <c r="H122" s="24"/>
      <c r="I122" s="24"/>
      <c r="J122" s="24"/>
      <c r="K122" s="24"/>
      <c r="L122" s="24"/>
      <c r="M122" s="24"/>
      <c r="N122" s="24"/>
      <c r="O122" s="24"/>
      <c r="P122" s="24"/>
      <c r="Q122" s="24"/>
      <c r="R122" s="24"/>
      <c r="S122" s="24"/>
      <c r="T122" s="24"/>
      <c r="U122" s="24"/>
      <c r="V122" s="24"/>
      <c r="W122" s="24"/>
      <c r="X122" s="24"/>
      <c r="Y122" s="24"/>
      <c r="Z122" s="24"/>
      <c r="AA122" s="24"/>
      <c r="AB122" s="24"/>
      <c r="AC122" s="24"/>
      <c r="AD122" s="24"/>
      <c r="AE122" s="24"/>
      <c r="AF122" s="24"/>
      <c r="AG122" s="24"/>
      <c r="AH122" s="24"/>
      <c r="AI122" s="24"/>
      <c r="AJ122" s="24"/>
      <c r="AK122" s="24"/>
      <c r="AL122" s="29"/>
      <c r="AM122" s="29"/>
      <c r="AN122" s="29"/>
      <c r="AO122" s="29"/>
      <c r="AP122" s="29"/>
      <c r="AQ122" s="29"/>
      <c r="AR122" s="24"/>
      <c r="AS122" s="24"/>
    </row>
    <row r="123" spans="1:45">
      <c r="A123" s="24"/>
      <c r="B123" s="24"/>
      <c r="C123" s="24"/>
      <c r="D123" s="24"/>
      <c r="E123" s="24"/>
      <c r="F123" s="24"/>
      <c r="G123" s="24"/>
      <c r="H123" s="24"/>
      <c r="I123" s="24"/>
      <c r="J123" s="24"/>
      <c r="K123" s="24"/>
      <c r="L123" s="24"/>
      <c r="M123" s="24"/>
      <c r="N123" s="24"/>
      <c r="O123" s="24"/>
      <c r="P123" s="24"/>
      <c r="Q123" s="24"/>
      <c r="R123" s="24"/>
      <c r="S123" s="24"/>
      <c r="T123" s="24"/>
      <c r="U123" s="24"/>
      <c r="V123" s="24"/>
      <c r="W123" s="24"/>
      <c r="X123" s="24"/>
      <c r="Y123" s="24"/>
      <c r="Z123" s="24"/>
      <c r="AA123" s="24"/>
      <c r="AB123" s="24"/>
      <c r="AC123" s="24"/>
      <c r="AD123" s="24"/>
      <c r="AE123" s="24"/>
      <c r="AF123" s="24"/>
      <c r="AG123" s="24"/>
      <c r="AH123" s="24"/>
      <c r="AI123" s="24"/>
      <c r="AJ123" s="24"/>
      <c r="AK123" s="24"/>
      <c r="AL123" s="29"/>
      <c r="AM123" s="29"/>
      <c r="AN123" s="29"/>
      <c r="AO123" s="29"/>
      <c r="AP123" s="29"/>
      <c r="AQ123" s="29"/>
      <c r="AR123" s="24"/>
      <c r="AS123" s="24"/>
    </row>
    <row r="124" spans="1:45">
      <c r="A124" s="24"/>
      <c r="B124" s="24"/>
      <c r="C124" s="24"/>
      <c r="D124" s="24"/>
      <c r="E124" s="24"/>
      <c r="F124" s="24"/>
      <c r="G124" s="24"/>
      <c r="H124" s="24"/>
      <c r="I124" s="24"/>
      <c r="J124" s="24"/>
      <c r="K124" s="24"/>
      <c r="L124" s="24"/>
      <c r="M124" s="24"/>
      <c r="N124" s="24"/>
      <c r="O124" s="24"/>
      <c r="P124" s="24"/>
      <c r="Q124" s="24"/>
      <c r="R124" s="24"/>
      <c r="S124" s="24"/>
      <c r="T124" s="24"/>
      <c r="U124" s="24"/>
      <c r="V124" s="24"/>
      <c r="W124" s="24"/>
      <c r="X124" s="24"/>
      <c r="Y124" s="24"/>
      <c r="Z124" s="24"/>
      <c r="AA124" s="24"/>
      <c r="AB124" s="24"/>
      <c r="AC124" s="24"/>
      <c r="AD124" s="24"/>
      <c r="AE124" s="24"/>
      <c r="AF124" s="24"/>
      <c r="AG124" s="24"/>
      <c r="AH124" s="24"/>
      <c r="AI124" s="24"/>
      <c r="AJ124" s="24"/>
      <c r="AK124" s="24"/>
      <c r="AL124" s="29"/>
      <c r="AM124" s="29"/>
      <c r="AN124" s="29"/>
      <c r="AO124" s="29"/>
      <c r="AP124" s="29"/>
      <c r="AQ124" s="29"/>
      <c r="AR124" s="24"/>
      <c r="AS124" s="24"/>
    </row>
    <row r="125" spans="1:45">
      <c r="A125" s="24"/>
      <c r="B125" s="24"/>
      <c r="C125" s="24"/>
      <c r="D125" s="24"/>
      <c r="E125" s="24"/>
      <c r="F125" s="24"/>
      <c r="G125" s="24"/>
      <c r="H125" s="24"/>
      <c r="I125" s="24"/>
      <c r="J125" s="24"/>
      <c r="K125" s="24"/>
      <c r="L125" s="24"/>
      <c r="M125" s="24"/>
      <c r="N125" s="24"/>
      <c r="O125" s="24"/>
      <c r="P125" s="24"/>
      <c r="Q125" s="24"/>
      <c r="R125" s="24"/>
      <c r="S125" s="24"/>
      <c r="T125" s="24"/>
      <c r="U125" s="24"/>
      <c r="V125" s="24"/>
      <c r="W125" s="24"/>
      <c r="X125" s="24"/>
      <c r="Y125" s="24"/>
      <c r="Z125" s="24"/>
      <c r="AA125" s="24"/>
      <c r="AB125" s="24"/>
      <c r="AC125" s="24"/>
      <c r="AD125" s="24"/>
      <c r="AE125" s="24"/>
      <c r="AF125" s="24"/>
      <c r="AG125" s="24"/>
      <c r="AH125" s="24"/>
      <c r="AI125" s="24"/>
      <c r="AJ125" s="24"/>
      <c r="AK125" s="24"/>
      <c r="AL125" s="29"/>
      <c r="AM125" s="29"/>
      <c r="AN125" s="29"/>
      <c r="AO125" s="29"/>
      <c r="AP125" s="29"/>
      <c r="AQ125" s="29"/>
      <c r="AR125" s="24"/>
      <c r="AS125" s="24"/>
    </row>
    <row r="126" spans="1:45">
      <c r="A126" s="24"/>
      <c r="B126" s="24"/>
      <c r="C126" s="24"/>
      <c r="D126" s="24"/>
      <c r="E126" s="24"/>
      <c r="F126" s="24"/>
      <c r="G126" s="24"/>
      <c r="H126" s="24"/>
      <c r="I126" s="24"/>
      <c r="J126" s="24"/>
      <c r="K126" s="24"/>
      <c r="L126" s="24"/>
      <c r="M126" s="24"/>
      <c r="N126" s="24"/>
      <c r="O126" s="24"/>
      <c r="P126" s="24"/>
      <c r="Q126" s="24"/>
      <c r="R126" s="24"/>
      <c r="S126" s="24"/>
      <c r="T126" s="24"/>
      <c r="U126" s="24"/>
      <c r="V126" s="24"/>
      <c r="W126" s="24"/>
      <c r="X126" s="24"/>
      <c r="Y126" s="24"/>
      <c r="Z126" s="24"/>
      <c r="AA126" s="24"/>
      <c r="AB126" s="24"/>
      <c r="AC126" s="24"/>
      <c r="AD126" s="24"/>
      <c r="AE126" s="24"/>
      <c r="AF126" s="24"/>
      <c r="AG126" s="24"/>
      <c r="AH126" s="24"/>
      <c r="AI126" s="24"/>
      <c r="AJ126" s="24"/>
      <c r="AK126" s="24"/>
      <c r="AL126" s="29"/>
      <c r="AM126" s="29"/>
      <c r="AN126" s="29"/>
      <c r="AO126" s="29"/>
      <c r="AP126" s="29"/>
      <c r="AQ126" s="29"/>
      <c r="AR126" s="24"/>
      <c r="AS126" s="24"/>
    </row>
    <row r="127" spans="1:45">
      <c r="A127" s="24"/>
      <c r="B127" s="24"/>
      <c r="C127" s="24"/>
      <c r="D127" s="24"/>
      <c r="E127" s="24"/>
      <c r="F127" s="24"/>
      <c r="G127" s="24"/>
      <c r="H127" s="24"/>
      <c r="I127" s="24"/>
      <c r="J127" s="24"/>
      <c r="K127" s="24"/>
      <c r="L127" s="24"/>
      <c r="M127" s="24"/>
      <c r="N127" s="24"/>
      <c r="O127" s="24"/>
      <c r="P127" s="24"/>
      <c r="Q127" s="24"/>
      <c r="R127" s="24"/>
      <c r="S127" s="24"/>
      <c r="T127" s="24"/>
      <c r="U127" s="24"/>
      <c r="V127" s="24"/>
      <c r="W127" s="24"/>
      <c r="X127" s="24"/>
      <c r="Y127" s="24"/>
      <c r="Z127" s="24"/>
      <c r="AA127" s="24"/>
      <c r="AB127" s="24"/>
      <c r="AC127" s="24"/>
      <c r="AD127" s="24"/>
      <c r="AE127" s="24"/>
      <c r="AF127" s="24"/>
      <c r="AG127" s="24"/>
      <c r="AH127" s="24"/>
      <c r="AI127" s="24"/>
      <c r="AJ127" s="24"/>
      <c r="AK127" s="24"/>
      <c r="AL127" s="29"/>
      <c r="AM127" s="29"/>
      <c r="AN127" s="29"/>
      <c r="AO127" s="29"/>
      <c r="AP127" s="29"/>
      <c r="AQ127" s="29"/>
      <c r="AR127" s="24"/>
      <c r="AS127" s="24"/>
    </row>
    <row r="128" spans="1:45">
      <c r="A128" s="24"/>
      <c r="B128" s="24"/>
      <c r="C128" s="24"/>
      <c r="D128" s="24"/>
      <c r="E128" s="24"/>
      <c r="F128" s="24"/>
      <c r="G128" s="24"/>
      <c r="H128" s="24"/>
      <c r="I128" s="24"/>
      <c r="J128" s="24"/>
      <c r="K128" s="24"/>
      <c r="L128" s="24"/>
      <c r="M128" s="24"/>
      <c r="N128" s="24"/>
      <c r="O128" s="24"/>
      <c r="P128" s="24"/>
      <c r="Q128" s="24"/>
      <c r="R128" s="24"/>
      <c r="S128" s="24"/>
      <c r="T128" s="24"/>
      <c r="U128" s="24"/>
      <c r="V128" s="24"/>
      <c r="W128" s="24"/>
      <c r="X128" s="24"/>
      <c r="Y128" s="24"/>
      <c r="Z128" s="24"/>
      <c r="AA128" s="24"/>
      <c r="AB128" s="24"/>
      <c r="AC128" s="24"/>
      <c r="AD128" s="24"/>
      <c r="AE128" s="24"/>
      <c r="AF128" s="24"/>
      <c r="AG128" s="24"/>
      <c r="AH128" s="24"/>
      <c r="AI128" s="24"/>
      <c r="AJ128" s="24"/>
      <c r="AK128" s="24"/>
      <c r="AL128" s="29"/>
      <c r="AM128" s="29"/>
      <c r="AN128" s="29"/>
      <c r="AO128" s="29"/>
      <c r="AP128" s="29"/>
      <c r="AQ128" s="29"/>
      <c r="AR128" s="24"/>
      <c r="AS128" s="24"/>
    </row>
    <row r="129" spans="1:45">
      <c r="A129" s="24"/>
      <c r="B129" s="24"/>
      <c r="C129" s="24"/>
      <c r="D129" s="24"/>
      <c r="E129" s="24"/>
      <c r="F129" s="24"/>
      <c r="G129" s="24"/>
      <c r="H129" s="24"/>
      <c r="I129" s="24"/>
      <c r="J129" s="24"/>
      <c r="K129" s="24"/>
      <c r="L129" s="24"/>
      <c r="M129" s="24"/>
      <c r="N129" s="24"/>
      <c r="O129" s="24"/>
      <c r="P129" s="24"/>
      <c r="Q129" s="24"/>
      <c r="R129" s="24"/>
      <c r="S129" s="24"/>
      <c r="T129" s="24"/>
      <c r="U129" s="24"/>
      <c r="V129" s="24"/>
      <c r="W129" s="24"/>
      <c r="X129" s="24"/>
      <c r="Y129" s="24"/>
      <c r="Z129" s="24"/>
      <c r="AA129" s="24"/>
      <c r="AB129" s="24"/>
      <c r="AC129" s="24"/>
      <c r="AD129" s="24"/>
      <c r="AE129" s="24"/>
      <c r="AF129" s="24"/>
      <c r="AG129" s="24"/>
      <c r="AH129" s="24"/>
      <c r="AI129" s="24"/>
      <c r="AJ129" s="24"/>
      <c r="AK129" s="24"/>
      <c r="AL129" s="29"/>
      <c r="AM129" s="29"/>
      <c r="AN129" s="29"/>
      <c r="AO129" s="29"/>
      <c r="AP129" s="29"/>
      <c r="AQ129" s="29"/>
      <c r="AR129" s="24"/>
      <c r="AS129" s="24"/>
    </row>
    <row r="130" spans="1:45">
      <c r="A130" s="24"/>
      <c r="B130" s="24"/>
      <c r="C130" s="24"/>
      <c r="D130" s="24"/>
      <c r="E130" s="24"/>
      <c r="F130" s="24"/>
      <c r="G130" s="24"/>
      <c r="H130" s="24"/>
      <c r="I130" s="24"/>
      <c r="J130" s="24"/>
      <c r="K130" s="24"/>
      <c r="L130" s="24"/>
      <c r="M130" s="24"/>
      <c r="N130" s="24"/>
      <c r="O130" s="24"/>
      <c r="P130" s="24"/>
      <c r="Q130" s="24"/>
      <c r="R130" s="24"/>
      <c r="S130" s="24"/>
      <c r="T130" s="24"/>
      <c r="U130" s="24"/>
      <c r="V130" s="24"/>
      <c r="W130" s="24"/>
      <c r="X130" s="24"/>
      <c r="Y130" s="24"/>
      <c r="Z130" s="24"/>
      <c r="AA130" s="24"/>
      <c r="AB130" s="24"/>
      <c r="AC130" s="24"/>
      <c r="AD130" s="24"/>
      <c r="AE130" s="24"/>
      <c r="AF130" s="24"/>
      <c r="AG130" s="24"/>
      <c r="AH130" s="24"/>
      <c r="AI130" s="24"/>
      <c r="AJ130" s="24"/>
      <c r="AK130" s="24"/>
      <c r="AL130" s="29"/>
      <c r="AM130" s="29"/>
      <c r="AN130" s="29"/>
      <c r="AO130" s="29"/>
      <c r="AP130" s="29"/>
      <c r="AQ130" s="29"/>
      <c r="AR130" s="24"/>
      <c r="AS130" s="24"/>
    </row>
    <row r="131" spans="1:45">
      <c r="A131" s="24"/>
      <c r="B131" s="24"/>
      <c r="C131" s="24"/>
      <c r="D131" s="24"/>
      <c r="E131" s="24"/>
      <c r="F131" s="24"/>
      <c r="G131" s="24"/>
      <c r="H131" s="24"/>
      <c r="I131" s="24"/>
      <c r="J131" s="24"/>
      <c r="K131" s="24"/>
      <c r="L131" s="24"/>
      <c r="M131" s="24"/>
      <c r="N131" s="24"/>
      <c r="O131" s="24"/>
      <c r="P131" s="24"/>
      <c r="Q131" s="24"/>
      <c r="R131" s="24"/>
      <c r="S131" s="24"/>
      <c r="T131" s="24"/>
      <c r="U131" s="24"/>
      <c r="V131" s="24"/>
      <c r="W131" s="24"/>
      <c r="X131" s="24"/>
      <c r="Y131" s="24"/>
      <c r="Z131" s="24"/>
      <c r="AA131" s="24"/>
      <c r="AB131" s="24"/>
      <c r="AC131" s="24"/>
      <c r="AD131" s="24"/>
      <c r="AE131" s="24"/>
      <c r="AF131" s="24"/>
      <c r="AG131" s="24"/>
      <c r="AH131" s="24"/>
      <c r="AI131" s="24"/>
      <c r="AJ131" s="24"/>
      <c r="AK131" s="24"/>
      <c r="AL131" s="29"/>
      <c r="AM131" s="29"/>
      <c r="AN131" s="29"/>
      <c r="AO131" s="29"/>
      <c r="AP131" s="29"/>
      <c r="AQ131" s="29"/>
      <c r="AR131" s="24"/>
      <c r="AS131" s="24"/>
    </row>
    <row r="132" spans="1:45">
      <c r="A132" s="24"/>
      <c r="B132" s="24"/>
      <c r="C132" s="24"/>
      <c r="D132" s="24"/>
      <c r="E132" s="24"/>
      <c r="F132" s="24"/>
      <c r="G132" s="24"/>
      <c r="H132" s="24"/>
      <c r="I132" s="24"/>
      <c r="J132" s="24"/>
      <c r="K132" s="24"/>
      <c r="L132" s="24"/>
      <c r="M132" s="24"/>
      <c r="N132" s="24"/>
      <c r="O132" s="24"/>
      <c r="P132" s="24"/>
      <c r="Q132" s="24"/>
      <c r="R132" s="24"/>
      <c r="S132" s="24"/>
      <c r="T132" s="24"/>
      <c r="U132" s="24"/>
      <c r="V132" s="24"/>
      <c r="W132" s="24"/>
      <c r="X132" s="24"/>
      <c r="Y132" s="24"/>
      <c r="Z132" s="24"/>
      <c r="AA132" s="24"/>
      <c r="AB132" s="24"/>
      <c r="AC132" s="24"/>
      <c r="AD132" s="24"/>
      <c r="AE132" s="24"/>
      <c r="AF132" s="24"/>
      <c r="AG132" s="24"/>
      <c r="AH132" s="24"/>
      <c r="AI132" s="24"/>
      <c r="AJ132" s="24"/>
      <c r="AK132" s="24"/>
      <c r="AL132" s="29"/>
      <c r="AM132" s="29"/>
      <c r="AN132" s="29"/>
      <c r="AO132" s="29"/>
      <c r="AP132" s="29"/>
      <c r="AQ132" s="29"/>
      <c r="AR132" s="24"/>
      <c r="AS132" s="24"/>
    </row>
    <row r="133" spans="1:45">
      <c r="A133" s="24"/>
      <c r="B133" s="24"/>
      <c r="C133" s="24"/>
      <c r="D133" s="24"/>
      <c r="E133" s="24"/>
      <c r="F133" s="24"/>
      <c r="G133" s="24"/>
      <c r="H133" s="24"/>
      <c r="I133" s="24"/>
      <c r="J133" s="24"/>
      <c r="K133" s="24"/>
      <c r="L133" s="24"/>
      <c r="M133" s="24"/>
      <c r="N133" s="24"/>
      <c r="O133" s="24"/>
      <c r="P133" s="24"/>
      <c r="Q133" s="24"/>
      <c r="R133" s="24"/>
      <c r="S133" s="24"/>
      <c r="T133" s="24"/>
      <c r="U133" s="24"/>
      <c r="V133" s="24"/>
      <c r="W133" s="24"/>
      <c r="X133" s="24"/>
      <c r="Y133" s="24"/>
      <c r="Z133" s="24"/>
      <c r="AA133" s="24"/>
      <c r="AB133" s="24"/>
      <c r="AC133" s="24"/>
      <c r="AD133" s="24"/>
      <c r="AE133" s="24"/>
      <c r="AF133" s="24"/>
      <c r="AG133" s="24"/>
      <c r="AH133" s="24"/>
      <c r="AI133" s="24"/>
      <c r="AJ133" s="24"/>
      <c r="AK133" s="24"/>
      <c r="AL133" s="29"/>
      <c r="AM133" s="29"/>
      <c r="AN133" s="29"/>
      <c r="AO133" s="29"/>
      <c r="AP133" s="29"/>
      <c r="AQ133" s="29"/>
      <c r="AR133" s="24"/>
      <c r="AS133" s="24"/>
    </row>
    <row r="134" spans="1:45">
      <c r="A134" s="24"/>
      <c r="B134" s="24"/>
      <c r="C134" s="24"/>
      <c r="D134" s="24"/>
      <c r="E134" s="24"/>
      <c r="F134" s="24"/>
      <c r="G134" s="24"/>
      <c r="H134" s="24"/>
      <c r="I134" s="24"/>
      <c r="J134" s="24"/>
      <c r="K134" s="24"/>
      <c r="L134" s="24"/>
      <c r="M134" s="24"/>
      <c r="N134" s="24"/>
      <c r="O134" s="24"/>
      <c r="P134" s="24"/>
      <c r="Q134" s="24"/>
      <c r="R134" s="24"/>
      <c r="S134" s="24"/>
      <c r="T134" s="24"/>
      <c r="U134" s="24"/>
      <c r="V134" s="24"/>
      <c r="W134" s="24"/>
      <c r="X134" s="24"/>
      <c r="Y134" s="24"/>
      <c r="Z134" s="24"/>
      <c r="AA134" s="24"/>
      <c r="AB134" s="24"/>
      <c r="AC134" s="24"/>
      <c r="AD134" s="24"/>
      <c r="AE134" s="24"/>
      <c r="AF134" s="24"/>
      <c r="AG134" s="24"/>
      <c r="AH134" s="24"/>
      <c r="AI134" s="24"/>
      <c r="AJ134" s="24"/>
      <c r="AK134" s="24"/>
      <c r="AL134" s="29"/>
      <c r="AM134" s="29"/>
      <c r="AN134" s="29"/>
      <c r="AO134" s="29"/>
      <c r="AP134" s="29"/>
      <c r="AQ134" s="29"/>
      <c r="AR134" s="24"/>
      <c r="AS134" s="24"/>
    </row>
    <row r="135" spans="1:45">
      <c r="A135" s="24"/>
      <c r="B135" s="24"/>
      <c r="C135" s="24"/>
      <c r="D135" s="24"/>
      <c r="E135" s="24"/>
      <c r="F135" s="24"/>
      <c r="G135" s="24"/>
      <c r="H135" s="24"/>
      <c r="I135" s="24"/>
      <c r="J135" s="24"/>
      <c r="K135" s="24"/>
      <c r="L135" s="24"/>
      <c r="M135" s="24"/>
      <c r="N135" s="24"/>
      <c r="O135" s="24"/>
      <c r="P135" s="24"/>
      <c r="Q135" s="24"/>
      <c r="R135" s="24"/>
      <c r="S135" s="24"/>
      <c r="T135" s="24"/>
      <c r="U135" s="24"/>
      <c r="V135" s="24"/>
      <c r="W135" s="24"/>
      <c r="X135" s="24"/>
      <c r="Y135" s="24"/>
      <c r="Z135" s="24"/>
      <c r="AA135" s="24"/>
      <c r="AB135" s="24"/>
      <c r="AC135" s="24"/>
      <c r="AD135" s="24"/>
      <c r="AE135" s="24"/>
      <c r="AF135" s="24"/>
      <c r="AG135" s="24"/>
      <c r="AH135" s="24"/>
      <c r="AI135" s="24"/>
      <c r="AJ135" s="24"/>
      <c r="AK135" s="24"/>
      <c r="AL135" s="29"/>
      <c r="AM135" s="29"/>
      <c r="AN135" s="29"/>
      <c r="AO135" s="29"/>
      <c r="AP135" s="29"/>
      <c r="AQ135" s="29"/>
      <c r="AR135" s="24"/>
      <c r="AS135" s="24"/>
    </row>
    <row r="136" spans="1:45">
      <c r="A136" s="24"/>
      <c r="B136" s="24"/>
      <c r="C136" s="24"/>
      <c r="D136" s="24"/>
      <c r="E136" s="24"/>
      <c r="F136" s="24"/>
      <c r="G136" s="24"/>
      <c r="H136" s="24"/>
      <c r="I136" s="24"/>
      <c r="J136" s="24"/>
      <c r="K136" s="24"/>
      <c r="L136" s="24"/>
      <c r="M136" s="24"/>
      <c r="N136" s="24"/>
      <c r="O136" s="24"/>
      <c r="P136" s="24"/>
      <c r="Q136" s="24"/>
      <c r="R136" s="24"/>
      <c r="S136" s="24"/>
      <c r="T136" s="24"/>
      <c r="U136" s="24"/>
      <c r="V136" s="24"/>
      <c r="W136" s="24"/>
      <c r="X136" s="24"/>
      <c r="Y136" s="24"/>
      <c r="Z136" s="24"/>
      <c r="AA136" s="24"/>
      <c r="AB136" s="24"/>
      <c r="AC136" s="24"/>
      <c r="AD136" s="24"/>
      <c r="AE136" s="24"/>
      <c r="AF136" s="24"/>
      <c r="AG136" s="24"/>
      <c r="AH136" s="24"/>
      <c r="AI136" s="24"/>
      <c r="AJ136" s="24"/>
      <c r="AK136" s="24"/>
      <c r="AL136" s="29"/>
      <c r="AM136" s="29"/>
      <c r="AN136" s="29"/>
      <c r="AO136" s="29"/>
      <c r="AP136" s="29"/>
      <c r="AQ136" s="29"/>
      <c r="AR136" s="24"/>
      <c r="AS136" s="24"/>
    </row>
    <row r="137" spans="1:45">
      <c r="A137" s="24"/>
      <c r="B137" s="24"/>
      <c r="C137" s="24"/>
      <c r="D137" s="24"/>
      <c r="E137" s="24"/>
      <c r="F137" s="24"/>
      <c r="G137" s="24"/>
      <c r="H137" s="24"/>
      <c r="I137" s="24"/>
      <c r="J137" s="24"/>
      <c r="K137" s="24"/>
      <c r="L137" s="24"/>
      <c r="M137" s="24"/>
      <c r="N137" s="24"/>
      <c r="O137" s="24"/>
      <c r="P137" s="24"/>
      <c r="Q137" s="24"/>
      <c r="R137" s="24"/>
      <c r="S137" s="24"/>
      <c r="T137" s="24"/>
      <c r="U137" s="24"/>
      <c r="V137" s="24"/>
      <c r="W137" s="24"/>
      <c r="X137" s="24"/>
      <c r="Y137" s="24"/>
      <c r="Z137" s="24"/>
      <c r="AA137" s="24"/>
      <c r="AB137" s="24"/>
      <c r="AC137" s="24"/>
      <c r="AD137" s="24"/>
      <c r="AE137" s="24"/>
      <c r="AF137" s="24"/>
      <c r="AG137" s="24"/>
      <c r="AH137" s="24"/>
      <c r="AI137" s="24"/>
      <c r="AJ137" s="24"/>
      <c r="AK137" s="24"/>
      <c r="AL137" s="29"/>
      <c r="AM137" s="29"/>
      <c r="AN137" s="29"/>
      <c r="AO137" s="29"/>
      <c r="AP137" s="29"/>
      <c r="AQ137" s="29"/>
      <c r="AR137" s="24"/>
      <c r="AS137" s="24"/>
    </row>
    <row r="138" spans="1:45">
      <c r="A138" s="24"/>
      <c r="B138" s="24"/>
      <c r="C138" s="24"/>
      <c r="D138" s="24"/>
      <c r="E138" s="24"/>
      <c r="F138" s="24"/>
      <c r="G138" s="24"/>
      <c r="H138" s="24"/>
      <c r="I138" s="24"/>
      <c r="J138" s="24"/>
      <c r="K138" s="24"/>
      <c r="L138" s="24"/>
      <c r="M138" s="24"/>
      <c r="N138" s="24"/>
      <c r="O138" s="24"/>
      <c r="P138" s="24"/>
      <c r="Q138" s="24"/>
      <c r="R138" s="24"/>
      <c r="S138" s="24"/>
      <c r="T138" s="24"/>
      <c r="U138" s="24"/>
      <c r="V138" s="24"/>
      <c r="W138" s="24"/>
      <c r="X138" s="24"/>
      <c r="Y138" s="24"/>
      <c r="Z138" s="24"/>
      <c r="AA138" s="24"/>
      <c r="AB138" s="24"/>
      <c r="AC138" s="24"/>
      <c r="AD138" s="24"/>
      <c r="AE138" s="24"/>
      <c r="AF138" s="24"/>
      <c r="AG138" s="24"/>
      <c r="AH138" s="24"/>
      <c r="AI138" s="24"/>
      <c r="AJ138" s="24"/>
      <c r="AK138" s="24"/>
      <c r="AL138" s="29"/>
      <c r="AM138" s="29"/>
      <c r="AN138" s="29"/>
      <c r="AO138" s="29"/>
      <c r="AP138" s="29"/>
      <c r="AQ138" s="29"/>
      <c r="AR138" s="24"/>
      <c r="AS138" s="24"/>
    </row>
    <row r="139" spans="1:45">
      <c r="A139" s="24"/>
      <c r="B139" s="24"/>
      <c r="C139" s="24"/>
      <c r="D139" s="24"/>
      <c r="E139" s="24"/>
      <c r="F139" s="24"/>
      <c r="G139" s="24"/>
      <c r="H139" s="24"/>
      <c r="I139" s="24"/>
      <c r="J139" s="24"/>
      <c r="K139" s="24"/>
      <c r="L139" s="24"/>
      <c r="M139" s="24"/>
      <c r="N139" s="24"/>
      <c r="O139" s="24"/>
      <c r="P139" s="24"/>
      <c r="Q139" s="24"/>
      <c r="R139" s="24"/>
      <c r="S139" s="24"/>
      <c r="T139" s="24"/>
      <c r="U139" s="24"/>
      <c r="V139" s="24"/>
      <c r="W139" s="24"/>
      <c r="X139" s="24"/>
      <c r="Y139" s="24"/>
      <c r="Z139" s="24"/>
      <c r="AA139" s="24"/>
      <c r="AB139" s="24"/>
      <c r="AC139" s="24"/>
      <c r="AD139" s="24"/>
      <c r="AE139" s="24"/>
      <c r="AF139" s="24"/>
      <c r="AG139" s="24"/>
      <c r="AH139" s="24"/>
      <c r="AI139" s="24"/>
      <c r="AJ139" s="24"/>
      <c r="AK139" s="24"/>
      <c r="AL139" s="29"/>
      <c r="AM139" s="29"/>
      <c r="AN139" s="29"/>
      <c r="AO139" s="29"/>
      <c r="AP139" s="29"/>
      <c r="AQ139" s="29"/>
      <c r="AR139" s="24"/>
      <c r="AS139" s="24"/>
    </row>
    <row r="140" spans="1:45">
      <c r="A140" s="24"/>
      <c r="B140" s="24"/>
      <c r="C140" s="24"/>
      <c r="D140" s="24"/>
      <c r="E140" s="24"/>
      <c r="F140" s="24"/>
      <c r="G140" s="24"/>
      <c r="H140" s="24"/>
      <c r="I140" s="24"/>
      <c r="J140" s="24"/>
      <c r="K140" s="24"/>
      <c r="L140" s="24"/>
      <c r="M140" s="24"/>
      <c r="N140" s="24"/>
      <c r="O140" s="24"/>
      <c r="P140" s="24"/>
      <c r="Q140" s="24"/>
      <c r="R140" s="24"/>
      <c r="S140" s="24"/>
      <c r="T140" s="24"/>
      <c r="U140" s="24"/>
      <c r="V140" s="24"/>
      <c r="W140" s="24"/>
      <c r="X140" s="24"/>
      <c r="Y140" s="24"/>
      <c r="Z140" s="24"/>
      <c r="AA140" s="24"/>
      <c r="AB140" s="24"/>
      <c r="AC140" s="24"/>
      <c r="AD140" s="24"/>
      <c r="AE140" s="24"/>
      <c r="AF140" s="24"/>
      <c r="AG140" s="24"/>
      <c r="AH140" s="24"/>
      <c r="AI140" s="24"/>
      <c r="AJ140" s="24"/>
      <c r="AK140" s="24"/>
      <c r="AL140" s="29"/>
      <c r="AM140" s="29"/>
      <c r="AN140" s="29"/>
      <c r="AO140" s="29"/>
      <c r="AP140" s="29"/>
      <c r="AQ140" s="29"/>
      <c r="AR140" s="24"/>
      <c r="AS140" s="24"/>
    </row>
    <row r="141" spans="1:45">
      <c r="A141" s="24"/>
      <c r="B141" s="24"/>
      <c r="C141" s="24"/>
      <c r="D141" s="24"/>
      <c r="E141" s="24"/>
      <c r="F141" s="24"/>
      <c r="G141" s="24"/>
      <c r="H141" s="24"/>
      <c r="I141" s="24"/>
      <c r="J141" s="24"/>
      <c r="K141" s="24"/>
      <c r="L141" s="24"/>
      <c r="M141" s="24"/>
      <c r="N141" s="24"/>
      <c r="O141" s="24"/>
      <c r="P141" s="24"/>
      <c r="Q141" s="24"/>
      <c r="R141" s="24"/>
      <c r="S141" s="24"/>
      <c r="T141" s="24"/>
      <c r="U141" s="24"/>
      <c r="V141" s="24"/>
      <c r="W141" s="24"/>
      <c r="X141" s="24"/>
      <c r="Y141" s="24"/>
      <c r="Z141" s="24"/>
      <c r="AA141" s="24"/>
      <c r="AB141" s="24"/>
      <c r="AC141" s="24"/>
      <c r="AD141" s="24"/>
      <c r="AE141" s="24"/>
      <c r="AF141" s="24"/>
      <c r="AG141" s="24"/>
      <c r="AH141" s="24"/>
      <c r="AI141" s="24"/>
      <c r="AJ141" s="24"/>
      <c r="AK141" s="24"/>
      <c r="AL141" s="29"/>
      <c r="AM141" s="29"/>
      <c r="AN141" s="29"/>
      <c r="AO141" s="29"/>
      <c r="AP141" s="29"/>
      <c r="AQ141" s="29"/>
      <c r="AR141" s="24"/>
      <c r="AS141" s="24"/>
    </row>
    <row r="142" spans="1:45">
      <c r="A142" s="24"/>
      <c r="B142" s="24"/>
      <c r="C142" s="24"/>
      <c r="D142" s="24"/>
      <c r="E142" s="24"/>
      <c r="F142" s="24"/>
      <c r="G142" s="24"/>
      <c r="H142" s="24"/>
      <c r="I142" s="24"/>
      <c r="J142" s="24"/>
      <c r="K142" s="24"/>
      <c r="L142" s="24"/>
      <c r="M142" s="24"/>
      <c r="N142" s="24"/>
      <c r="O142" s="24"/>
      <c r="P142" s="24"/>
      <c r="Q142" s="24"/>
      <c r="R142" s="24"/>
      <c r="S142" s="24"/>
      <c r="T142" s="24"/>
      <c r="U142" s="24"/>
      <c r="V142" s="24"/>
      <c r="W142" s="24"/>
      <c r="X142" s="24"/>
      <c r="Y142" s="24"/>
      <c r="Z142" s="24"/>
      <c r="AA142" s="24"/>
      <c r="AB142" s="24"/>
      <c r="AC142" s="24"/>
      <c r="AD142" s="24"/>
      <c r="AE142" s="24"/>
      <c r="AF142" s="24"/>
      <c r="AG142" s="24"/>
      <c r="AH142" s="24"/>
      <c r="AI142" s="24"/>
      <c r="AJ142" s="24"/>
      <c r="AK142" s="24"/>
      <c r="AL142" s="29"/>
      <c r="AM142" s="29"/>
      <c r="AN142" s="29"/>
      <c r="AO142" s="29"/>
      <c r="AP142" s="29"/>
      <c r="AQ142" s="29"/>
      <c r="AR142" s="24"/>
      <c r="AS142" s="24"/>
    </row>
    <row r="143" spans="1:45">
      <c r="A143" s="24"/>
      <c r="B143" s="24"/>
      <c r="C143" s="24"/>
      <c r="D143" s="24"/>
      <c r="E143" s="24"/>
      <c r="F143" s="24"/>
      <c r="G143" s="24"/>
      <c r="H143" s="24"/>
      <c r="I143" s="24"/>
      <c r="J143" s="24"/>
      <c r="K143" s="24"/>
      <c r="L143" s="24"/>
      <c r="M143" s="24"/>
      <c r="N143" s="24"/>
      <c r="O143" s="24"/>
      <c r="P143" s="24"/>
      <c r="Q143" s="24"/>
      <c r="R143" s="24"/>
      <c r="S143" s="24"/>
      <c r="T143" s="24"/>
      <c r="U143" s="24"/>
      <c r="V143" s="24"/>
      <c r="W143" s="24"/>
      <c r="X143" s="24"/>
      <c r="Y143" s="24"/>
      <c r="Z143" s="24"/>
      <c r="AA143" s="24"/>
      <c r="AB143" s="24"/>
      <c r="AC143" s="24"/>
      <c r="AD143" s="24"/>
      <c r="AE143" s="24"/>
      <c r="AF143" s="24"/>
      <c r="AG143" s="24"/>
      <c r="AH143" s="24"/>
      <c r="AI143" s="24"/>
      <c r="AJ143" s="24"/>
      <c r="AK143" s="24"/>
      <c r="AL143" s="29"/>
      <c r="AM143" s="29"/>
      <c r="AN143" s="29"/>
      <c r="AO143" s="29"/>
      <c r="AP143" s="29"/>
      <c r="AQ143" s="29"/>
      <c r="AR143" s="24"/>
      <c r="AS143" s="24"/>
    </row>
    <row r="144" spans="1:45">
      <c r="A144" s="24"/>
      <c r="B144" s="24"/>
      <c r="C144" s="24"/>
      <c r="D144" s="24"/>
      <c r="E144" s="24"/>
      <c r="F144" s="24"/>
      <c r="G144" s="24"/>
      <c r="H144" s="24"/>
      <c r="I144" s="24"/>
      <c r="J144" s="24"/>
      <c r="K144" s="24"/>
      <c r="L144" s="24"/>
      <c r="M144" s="24"/>
      <c r="N144" s="24"/>
      <c r="O144" s="24"/>
      <c r="P144" s="24"/>
      <c r="Q144" s="24"/>
      <c r="R144" s="24"/>
      <c r="S144" s="24"/>
      <c r="T144" s="24"/>
      <c r="U144" s="24"/>
      <c r="V144" s="24"/>
      <c r="W144" s="24"/>
      <c r="X144" s="24"/>
      <c r="Y144" s="24"/>
      <c r="Z144" s="24"/>
      <c r="AA144" s="24"/>
      <c r="AB144" s="24"/>
      <c r="AC144" s="24"/>
      <c r="AD144" s="24"/>
      <c r="AE144" s="24"/>
      <c r="AF144" s="24"/>
      <c r="AG144" s="24"/>
      <c r="AH144" s="24"/>
      <c r="AI144" s="24"/>
      <c r="AJ144" s="24"/>
      <c r="AK144" s="24"/>
      <c r="AL144" s="29"/>
      <c r="AM144" s="29"/>
      <c r="AN144" s="29"/>
      <c r="AO144" s="29"/>
      <c r="AP144" s="29"/>
      <c r="AQ144" s="29"/>
      <c r="AR144" s="24"/>
      <c r="AS144" s="24"/>
    </row>
    <row r="145" spans="1:45">
      <c r="A145" s="24"/>
      <c r="B145" s="24"/>
      <c r="C145" s="24"/>
      <c r="D145" s="24"/>
      <c r="E145" s="24"/>
      <c r="F145" s="24"/>
      <c r="G145" s="24"/>
      <c r="H145" s="24"/>
      <c r="I145" s="24"/>
      <c r="J145" s="24"/>
      <c r="K145" s="24"/>
      <c r="L145" s="24"/>
      <c r="M145" s="24"/>
      <c r="N145" s="24"/>
      <c r="O145" s="24"/>
      <c r="P145" s="24"/>
      <c r="Q145" s="24"/>
      <c r="R145" s="24"/>
      <c r="S145" s="24"/>
      <c r="T145" s="24"/>
      <c r="U145" s="24"/>
      <c r="V145" s="24"/>
      <c r="W145" s="24"/>
      <c r="X145" s="24"/>
      <c r="Y145" s="24"/>
      <c r="Z145" s="24"/>
      <c r="AA145" s="24"/>
      <c r="AB145" s="24"/>
      <c r="AC145" s="24"/>
      <c r="AD145" s="24"/>
      <c r="AE145" s="24"/>
      <c r="AF145" s="24"/>
      <c r="AG145" s="24"/>
      <c r="AH145" s="24"/>
      <c r="AI145" s="24"/>
      <c r="AJ145" s="24"/>
      <c r="AK145" s="24"/>
      <c r="AL145" s="29"/>
      <c r="AM145" s="29"/>
      <c r="AN145" s="29"/>
      <c r="AO145" s="29"/>
      <c r="AP145" s="29"/>
      <c r="AQ145" s="29"/>
      <c r="AR145" s="24"/>
      <c r="AS145" s="24"/>
    </row>
    <row r="146" spans="1:45">
      <c r="A146" s="24"/>
      <c r="B146" s="24"/>
      <c r="C146" s="24"/>
      <c r="D146" s="24"/>
      <c r="E146" s="24"/>
      <c r="F146" s="24"/>
      <c r="G146" s="24"/>
      <c r="H146" s="24"/>
      <c r="I146" s="24"/>
      <c r="J146" s="24"/>
      <c r="K146" s="24"/>
      <c r="L146" s="24"/>
      <c r="M146" s="24"/>
      <c r="N146" s="24"/>
      <c r="O146" s="24"/>
      <c r="P146" s="24"/>
      <c r="Q146" s="24"/>
      <c r="R146" s="24"/>
      <c r="S146" s="24"/>
      <c r="T146" s="24"/>
      <c r="U146" s="24"/>
      <c r="V146" s="24"/>
      <c r="W146" s="24"/>
      <c r="X146" s="24"/>
      <c r="Y146" s="24"/>
      <c r="Z146" s="24"/>
      <c r="AA146" s="24"/>
      <c r="AB146" s="24"/>
      <c r="AC146" s="24"/>
      <c r="AD146" s="24"/>
      <c r="AE146" s="24"/>
      <c r="AF146" s="24"/>
      <c r="AG146" s="24"/>
      <c r="AH146" s="24"/>
      <c r="AI146" s="24"/>
      <c r="AJ146" s="24"/>
      <c r="AK146" s="24"/>
      <c r="AL146" s="29"/>
      <c r="AM146" s="29"/>
      <c r="AN146" s="29"/>
      <c r="AO146" s="29"/>
      <c r="AP146" s="29"/>
      <c r="AQ146" s="29"/>
      <c r="AR146" s="24"/>
      <c r="AS146" s="24"/>
    </row>
    <row r="147" spans="1:45">
      <c r="A147" s="24"/>
      <c r="B147" s="24"/>
      <c r="C147" s="24"/>
      <c r="D147" s="24"/>
      <c r="E147" s="24"/>
      <c r="F147" s="24"/>
      <c r="G147" s="24"/>
      <c r="H147" s="24"/>
      <c r="I147" s="24"/>
      <c r="J147" s="24"/>
      <c r="K147" s="24"/>
      <c r="L147" s="24"/>
      <c r="M147" s="24"/>
      <c r="N147" s="24"/>
      <c r="O147" s="24"/>
      <c r="P147" s="24"/>
      <c r="Q147" s="24"/>
      <c r="R147" s="24"/>
      <c r="S147" s="24"/>
      <c r="T147" s="24"/>
      <c r="U147" s="24"/>
      <c r="V147" s="24"/>
      <c r="W147" s="24"/>
      <c r="X147" s="24"/>
      <c r="Y147" s="24"/>
      <c r="Z147" s="24"/>
      <c r="AA147" s="24"/>
      <c r="AB147" s="24"/>
      <c r="AC147" s="24"/>
      <c r="AD147" s="24"/>
      <c r="AE147" s="24"/>
      <c r="AF147" s="24"/>
      <c r="AG147" s="24"/>
      <c r="AH147" s="24"/>
      <c r="AI147" s="24"/>
      <c r="AJ147" s="24"/>
      <c r="AK147" s="24"/>
      <c r="AL147" s="29"/>
      <c r="AM147" s="29"/>
      <c r="AN147" s="29"/>
      <c r="AO147" s="29"/>
      <c r="AP147" s="29"/>
      <c r="AQ147" s="29"/>
      <c r="AR147" s="24"/>
      <c r="AS147" s="24"/>
    </row>
    <row r="148" spans="1:45">
      <c r="A148" s="24"/>
      <c r="B148" s="24"/>
      <c r="C148" s="24"/>
      <c r="D148" s="24"/>
      <c r="E148" s="24"/>
      <c r="F148" s="24"/>
      <c r="G148" s="24"/>
      <c r="H148" s="24"/>
      <c r="I148" s="24"/>
      <c r="J148" s="24"/>
      <c r="K148" s="24"/>
      <c r="L148" s="24"/>
      <c r="M148" s="24"/>
      <c r="N148" s="24"/>
      <c r="O148" s="24"/>
      <c r="P148" s="24"/>
      <c r="Q148" s="24"/>
      <c r="R148" s="24"/>
      <c r="S148" s="24"/>
      <c r="T148" s="24"/>
      <c r="U148" s="24"/>
      <c r="V148" s="24"/>
      <c r="W148" s="24"/>
      <c r="X148" s="24"/>
      <c r="Y148" s="24"/>
      <c r="Z148" s="24"/>
      <c r="AA148" s="24"/>
      <c r="AB148" s="24"/>
      <c r="AC148" s="24"/>
      <c r="AD148" s="24"/>
      <c r="AE148" s="24"/>
      <c r="AF148" s="24"/>
      <c r="AG148" s="24"/>
      <c r="AH148" s="24"/>
      <c r="AI148" s="24"/>
      <c r="AJ148" s="24"/>
      <c r="AK148" s="24"/>
      <c r="AL148" s="29"/>
      <c r="AM148" s="29"/>
      <c r="AN148" s="29"/>
      <c r="AO148" s="29"/>
      <c r="AP148" s="29"/>
      <c r="AQ148" s="29"/>
      <c r="AR148" s="24"/>
      <c r="AS148" s="24"/>
    </row>
    <row r="149" spans="1:45">
      <c r="A149" s="24"/>
      <c r="B149" s="24"/>
      <c r="C149" s="24"/>
      <c r="D149" s="24"/>
      <c r="E149" s="24"/>
      <c r="F149" s="24"/>
      <c r="G149" s="24"/>
      <c r="H149" s="24"/>
      <c r="I149" s="24"/>
      <c r="J149" s="24"/>
      <c r="K149" s="24"/>
      <c r="L149" s="24"/>
      <c r="M149" s="24"/>
      <c r="N149" s="24"/>
      <c r="O149" s="24"/>
      <c r="P149" s="24"/>
      <c r="Q149" s="24"/>
      <c r="R149" s="24"/>
      <c r="S149" s="24"/>
      <c r="T149" s="24"/>
      <c r="U149" s="24"/>
      <c r="V149" s="24"/>
      <c r="W149" s="24"/>
      <c r="X149" s="24"/>
      <c r="Y149" s="24"/>
      <c r="Z149" s="24"/>
      <c r="AA149" s="24"/>
      <c r="AB149" s="24"/>
      <c r="AC149" s="24"/>
      <c r="AD149" s="24"/>
      <c r="AE149" s="24"/>
      <c r="AF149" s="24"/>
      <c r="AG149" s="24"/>
      <c r="AH149" s="24"/>
      <c r="AI149" s="24"/>
      <c r="AJ149" s="24"/>
      <c r="AK149" s="24"/>
      <c r="AL149" s="29"/>
      <c r="AM149" s="29"/>
      <c r="AN149" s="29"/>
      <c r="AO149" s="29"/>
      <c r="AP149" s="29"/>
      <c r="AQ149" s="29"/>
      <c r="AR149" s="24"/>
      <c r="AS149" s="24"/>
    </row>
    <row r="150" spans="1:45">
      <c r="A150" s="24"/>
      <c r="B150" s="24"/>
      <c r="C150" s="24"/>
      <c r="D150" s="24"/>
      <c r="E150" s="24"/>
      <c r="F150" s="24"/>
      <c r="G150" s="24"/>
      <c r="H150" s="24"/>
      <c r="I150" s="24"/>
      <c r="J150" s="24"/>
      <c r="K150" s="24"/>
      <c r="L150" s="24"/>
      <c r="M150" s="24"/>
      <c r="N150" s="24"/>
      <c r="O150" s="24"/>
      <c r="P150" s="24"/>
      <c r="Q150" s="24"/>
      <c r="R150" s="24"/>
      <c r="S150" s="24"/>
      <c r="T150" s="24"/>
      <c r="U150" s="24"/>
      <c r="V150" s="24"/>
      <c r="W150" s="24"/>
      <c r="X150" s="24"/>
      <c r="Y150" s="24"/>
      <c r="Z150" s="24"/>
      <c r="AA150" s="24"/>
      <c r="AB150" s="24"/>
      <c r="AC150" s="24"/>
      <c r="AD150" s="24"/>
      <c r="AE150" s="24"/>
      <c r="AF150" s="24"/>
      <c r="AG150" s="24"/>
      <c r="AH150" s="24"/>
      <c r="AI150" s="24"/>
      <c r="AJ150" s="24"/>
      <c r="AK150" s="24"/>
      <c r="AL150" s="29"/>
      <c r="AM150" s="29"/>
      <c r="AN150" s="29"/>
      <c r="AO150" s="29"/>
      <c r="AP150" s="29"/>
      <c r="AQ150" s="29"/>
      <c r="AR150" s="24"/>
      <c r="AS150" s="24"/>
    </row>
    <row r="151" spans="1:45">
      <c r="A151" s="24"/>
      <c r="B151" s="24"/>
      <c r="C151" s="24"/>
      <c r="D151" s="24"/>
      <c r="E151" s="24"/>
      <c r="F151" s="24"/>
      <c r="G151" s="24"/>
      <c r="H151" s="24"/>
      <c r="I151" s="24"/>
      <c r="J151" s="24"/>
      <c r="K151" s="24"/>
      <c r="L151" s="24"/>
      <c r="M151" s="24"/>
      <c r="N151" s="24"/>
      <c r="O151" s="24"/>
      <c r="P151" s="24"/>
      <c r="Q151" s="24"/>
      <c r="R151" s="24"/>
      <c r="S151" s="24"/>
      <c r="T151" s="24"/>
      <c r="U151" s="24"/>
      <c r="V151" s="24"/>
      <c r="W151" s="24"/>
      <c r="X151" s="24"/>
      <c r="Y151" s="24"/>
      <c r="Z151" s="24"/>
      <c r="AA151" s="24"/>
      <c r="AB151" s="24"/>
      <c r="AC151" s="24"/>
      <c r="AD151" s="24"/>
      <c r="AE151" s="24"/>
      <c r="AF151" s="24"/>
      <c r="AG151" s="24"/>
      <c r="AH151" s="24"/>
      <c r="AI151" s="24"/>
      <c r="AJ151" s="24"/>
      <c r="AK151" s="24"/>
      <c r="AL151" s="29"/>
      <c r="AM151" s="29"/>
      <c r="AN151" s="29"/>
      <c r="AO151" s="29"/>
      <c r="AP151" s="29"/>
      <c r="AQ151" s="29"/>
      <c r="AR151" s="24"/>
      <c r="AS151" s="24"/>
    </row>
    <row r="152" spans="1:45">
      <c r="A152" s="24"/>
      <c r="B152" s="24"/>
      <c r="C152" s="24"/>
      <c r="D152" s="24"/>
      <c r="E152" s="24"/>
      <c r="F152" s="24"/>
      <c r="G152" s="24"/>
      <c r="H152" s="24"/>
      <c r="I152" s="24"/>
      <c r="J152" s="24"/>
      <c r="K152" s="24"/>
      <c r="L152" s="24"/>
      <c r="M152" s="24"/>
      <c r="N152" s="24"/>
      <c r="O152" s="24"/>
      <c r="P152" s="24"/>
      <c r="Q152" s="24"/>
      <c r="R152" s="24"/>
      <c r="S152" s="24"/>
      <c r="T152" s="24"/>
      <c r="U152" s="24"/>
      <c r="V152" s="24"/>
      <c r="W152" s="24"/>
      <c r="X152" s="24"/>
      <c r="Y152" s="24"/>
      <c r="Z152" s="24"/>
      <c r="AA152" s="24"/>
      <c r="AB152" s="24"/>
      <c r="AC152" s="24"/>
      <c r="AD152" s="24"/>
      <c r="AE152" s="24"/>
      <c r="AF152" s="24"/>
      <c r="AG152" s="24"/>
      <c r="AH152" s="24"/>
      <c r="AI152" s="24"/>
      <c r="AJ152" s="24"/>
      <c r="AK152" s="24"/>
      <c r="AL152" s="29"/>
      <c r="AM152" s="29"/>
      <c r="AN152" s="29"/>
      <c r="AO152" s="29"/>
      <c r="AP152" s="29"/>
      <c r="AQ152" s="29"/>
      <c r="AR152" s="24"/>
      <c r="AS152" s="24"/>
    </row>
    <row r="153" spans="1:45">
      <c r="A153" s="24"/>
      <c r="B153" s="24"/>
      <c r="C153" s="24"/>
      <c r="D153" s="24"/>
      <c r="E153" s="24"/>
      <c r="F153" s="24"/>
      <c r="G153" s="24"/>
      <c r="H153" s="24"/>
      <c r="I153" s="24"/>
      <c r="J153" s="24"/>
      <c r="K153" s="24"/>
      <c r="L153" s="24"/>
      <c r="M153" s="24"/>
      <c r="N153" s="24"/>
      <c r="O153" s="24"/>
      <c r="P153" s="24"/>
      <c r="Q153" s="24"/>
      <c r="R153" s="24"/>
      <c r="S153" s="24"/>
      <c r="T153" s="24"/>
      <c r="U153" s="24"/>
      <c r="V153" s="24"/>
      <c r="W153" s="24"/>
      <c r="X153" s="24"/>
      <c r="Y153" s="24"/>
      <c r="Z153" s="24"/>
      <c r="AA153" s="24"/>
      <c r="AB153" s="24"/>
      <c r="AC153" s="24"/>
      <c r="AD153" s="24"/>
      <c r="AE153" s="24"/>
      <c r="AF153" s="24"/>
      <c r="AG153" s="24"/>
      <c r="AH153" s="24"/>
      <c r="AI153" s="24"/>
      <c r="AJ153" s="24"/>
      <c r="AK153" s="24"/>
      <c r="AL153" s="29"/>
      <c r="AM153" s="29"/>
      <c r="AN153" s="29"/>
      <c r="AO153" s="29"/>
      <c r="AP153" s="29"/>
      <c r="AQ153" s="29"/>
      <c r="AR153" s="24"/>
      <c r="AS153" s="24"/>
    </row>
    <row r="154" spans="1:45">
      <c r="A154" s="29"/>
      <c r="B154" s="29"/>
      <c r="C154" s="29"/>
      <c r="D154" s="29"/>
      <c r="E154" s="29"/>
      <c r="F154" s="29"/>
      <c r="G154" s="29"/>
      <c r="H154" s="29"/>
      <c r="I154" s="29"/>
      <c r="J154" s="29"/>
      <c r="K154" s="29"/>
      <c r="L154" s="29"/>
      <c r="M154" s="29"/>
      <c r="N154" s="29"/>
      <c r="O154" s="29"/>
      <c r="P154" s="29"/>
      <c r="Q154" s="29"/>
      <c r="R154" s="29"/>
      <c r="S154" s="29"/>
      <c r="T154" s="29"/>
      <c r="U154" s="29"/>
      <c r="V154" s="29"/>
      <c r="W154" s="29"/>
      <c r="X154" s="29"/>
      <c r="Y154" s="29"/>
      <c r="Z154" s="29"/>
      <c r="AA154" s="29"/>
      <c r="AB154" s="29"/>
      <c r="AC154" s="29"/>
      <c r="AD154" s="29"/>
      <c r="AE154" s="29"/>
      <c r="AF154" s="29"/>
      <c r="AG154" s="29"/>
      <c r="AH154" s="29"/>
      <c r="AI154" s="29"/>
      <c r="AJ154" s="29"/>
      <c r="AK154" s="29"/>
      <c r="AL154" s="29"/>
      <c r="AM154" s="29"/>
      <c r="AN154" s="29"/>
      <c r="AO154" s="29"/>
      <c r="AP154" s="29"/>
      <c r="AQ154" s="29"/>
      <c r="AR154" s="24"/>
      <c r="AS154" s="24"/>
    </row>
    <row r="155" spans="1:45">
      <c r="A155" s="29"/>
      <c r="B155" s="29"/>
      <c r="C155" s="29"/>
      <c r="D155" s="29"/>
      <c r="E155" s="29"/>
      <c r="F155" s="29"/>
      <c r="G155" s="29"/>
      <c r="H155" s="29"/>
      <c r="I155" s="29"/>
      <c r="J155" s="29"/>
      <c r="K155" s="29"/>
      <c r="L155" s="29"/>
      <c r="M155" s="29"/>
      <c r="N155" s="29"/>
      <c r="O155" s="29"/>
      <c r="P155" s="29"/>
      <c r="Q155" s="29"/>
      <c r="R155" s="29"/>
      <c r="S155" s="29"/>
      <c r="T155" s="29"/>
      <c r="U155" s="29"/>
      <c r="V155" s="29"/>
      <c r="W155" s="29"/>
      <c r="X155" s="29"/>
      <c r="Y155" s="29"/>
      <c r="Z155" s="29"/>
      <c r="AA155" s="29"/>
      <c r="AB155" s="29"/>
      <c r="AC155" s="29"/>
      <c r="AD155" s="29"/>
      <c r="AE155" s="29"/>
      <c r="AF155" s="29"/>
      <c r="AG155" s="29"/>
      <c r="AH155" s="29"/>
      <c r="AI155" s="29"/>
      <c r="AJ155" s="29"/>
      <c r="AK155" s="29"/>
      <c r="AL155" s="29"/>
      <c r="AM155" s="29"/>
      <c r="AN155" s="29"/>
      <c r="AO155" s="29"/>
      <c r="AP155" s="29"/>
      <c r="AQ155" s="29"/>
      <c r="AR155" s="24"/>
      <c r="AS155" s="24"/>
    </row>
    <row r="156" spans="1:45">
      <c r="A156" s="29"/>
      <c r="B156" s="29"/>
      <c r="C156" s="29"/>
      <c r="D156" s="29"/>
      <c r="E156" s="29"/>
      <c r="F156" s="29"/>
      <c r="G156" s="29"/>
      <c r="H156" s="29"/>
      <c r="I156" s="29"/>
      <c r="J156" s="29"/>
      <c r="K156" s="29"/>
      <c r="L156" s="29"/>
      <c r="M156" s="29"/>
      <c r="N156" s="29"/>
      <c r="O156" s="29"/>
      <c r="P156" s="29"/>
      <c r="Q156" s="29"/>
      <c r="R156" s="29"/>
      <c r="S156" s="29"/>
      <c r="T156" s="29"/>
      <c r="U156" s="29"/>
      <c r="V156" s="29"/>
      <c r="W156" s="29"/>
      <c r="X156" s="29"/>
      <c r="Y156" s="29"/>
      <c r="Z156" s="29"/>
      <c r="AA156" s="29"/>
      <c r="AB156" s="29"/>
      <c r="AC156" s="29"/>
      <c r="AD156" s="29"/>
      <c r="AE156" s="29"/>
      <c r="AF156" s="29"/>
      <c r="AG156" s="29"/>
      <c r="AH156" s="29"/>
      <c r="AI156" s="29"/>
      <c r="AJ156" s="29"/>
      <c r="AK156" s="29"/>
      <c r="AL156" s="29"/>
      <c r="AM156" s="29"/>
      <c r="AN156" s="29"/>
      <c r="AO156" s="29"/>
      <c r="AP156" s="29"/>
      <c r="AQ156" s="29"/>
      <c r="AR156" s="24"/>
      <c r="AS156" s="24"/>
    </row>
    <row r="157" spans="1:45">
      <c r="A157" s="29"/>
      <c r="B157" s="29"/>
      <c r="C157" s="29"/>
      <c r="D157" s="29"/>
      <c r="E157" s="29"/>
      <c r="F157" s="29"/>
      <c r="G157" s="29"/>
      <c r="H157" s="29"/>
      <c r="I157" s="29"/>
      <c r="J157" s="29"/>
      <c r="K157" s="29"/>
      <c r="L157" s="29"/>
      <c r="M157" s="29"/>
      <c r="N157" s="29"/>
      <c r="O157" s="29"/>
      <c r="P157" s="29"/>
      <c r="Q157" s="29"/>
      <c r="R157" s="29"/>
      <c r="S157" s="29"/>
      <c r="T157" s="29"/>
      <c r="U157" s="29"/>
      <c r="V157" s="29"/>
      <c r="W157" s="29"/>
      <c r="X157" s="29"/>
      <c r="Y157" s="29"/>
      <c r="Z157" s="29"/>
      <c r="AA157" s="29"/>
      <c r="AB157" s="29"/>
      <c r="AC157" s="29"/>
      <c r="AD157" s="29"/>
      <c r="AE157" s="29"/>
      <c r="AF157" s="29"/>
      <c r="AG157" s="29"/>
      <c r="AH157" s="29"/>
      <c r="AI157" s="29"/>
      <c r="AJ157" s="29"/>
      <c r="AK157" s="29"/>
      <c r="AL157" s="29"/>
      <c r="AM157" s="29"/>
      <c r="AN157" s="29"/>
      <c r="AO157" s="29"/>
      <c r="AP157" s="29"/>
      <c r="AQ157" s="29"/>
      <c r="AR157" s="24"/>
      <c r="AS157" s="24"/>
    </row>
    <row r="158" spans="1:45">
      <c r="A158" s="29"/>
      <c r="B158" s="29"/>
      <c r="C158" s="29"/>
      <c r="D158" s="29"/>
      <c r="E158" s="29"/>
      <c r="F158" s="29"/>
      <c r="G158" s="29"/>
      <c r="H158" s="29"/>
      <c r="I158" s="29"/>
      <c r="J158" s="29"/>
      <c r="K158" s="29"/>
      <c r="L158" s="29"/>
      <c r="M158" s="29"/>
      <c r="N158" s="29"/>
      <c r="O158" s="29"/>
      <c r="P158" s="29"/>
      <c r="Q158" s="29"/>
      <c r="R158" s="29"/>
      <c r="S158" s="29"/>
      <c r="T158" s="29"/>
      <c r="U158" s="29"/>
      <c r="V158" s="29"/>
      <c r="W158" s="29"/>
      <c r="X158" s="29"/>
      <c r="Y158" s="29"/>
      <c r="Z158" s="29"/>
      <c r="AA158" s="29"/>
      <c r="AB158" s="29"/>
      <c r="AC158" s="29"/>
      <c r="AD158" s="29"/>
      <c r="AE158" s="29"/>
      <c r="AF158" s="29"/>
      <c r="AG158" s="29"/>
      <c r="AH158" s="29"/>
      <c r="AI158" s="29"/>
      <c r="AJ158" s="29"/>
      <c r="AK158" s="29"/>
      <c r="AL158" s="29"/>
      <c r="AM158" s="29"/>
      <c r="AN158" s="29"/>
      <c r="AO158" s="29"/>
      <c r="AP158" s="29"/>
      <c r="AQ158" s="29"/>
      <c r="AR158" s="24"/>
      <c r="AS158" s="24"/>
    </row>
    <row r="159" spans="1:45">
      <c r="A159" s="29"/>
      <c r="B159" s="29"/>
      <c r="C159" s="29"/>
      <c r="D159" s="29"/>
      <c r="E159" s="29"/>
      <c r="F159" s="29"/>
      <c r="G159" s="29"/>
      <c r="H159" s="29"/>
      <c r="I159" s="29"/>
      <c r="J159" s="29"/>
      <c r="K159" s="29"/>
      <c r="L159" s="29"/>
      <c r="M159" s="29"/>
      <c r="N159" s="29"/>
      <c r="O159" s="29"/>
      <c r="P159" s="29"/>
      <c r="Q159" s="29"/>
      <c r="R159" s="29"/>
      <c r="S159" s="29"/>
      <c r="T159" s="29"/>
      <c r="U159" s="29"/>
      <c r="V159" s="29"/>
      <c r="W159" s="29"/>
      <c r="X159" s="29"/>
      <c r="Y159" s="29"/>
      <c r="Z159" s="29"/>
      <c r="AA159" s="29"/>
      <c r="AB159" s="29"/>
      <c r="AC159" s="29"/>
      <c r="AD159" s="29"/>
      <c r="AE159" s="29"/>
      <c r="AF159" s="29"/>
      <c r="AG159" s="29"/>
      <c r="AH159" s="29"/>
      <c r="AI159" s="29"/>
      <c r="AJ159" s="29"/>
      <c r="AK159" s="29"/>
      <c r="AL159" s="29"/>
      <c r="AM159" s="29"/>
      <c r="AN159" s="29"/>
      <c r="AO159" s="29"/>
      <c r="AP159" s="29"/>
      <c r="AQ159" s="29"/>
      <c r="AR159" s="24"/>
      <c r="AS159" s="24"/>
    </row>
    <row r="160" spans="1:45">
      <c r="A160" s="29"/>
      <c r="B160" s="29"/>
      <c r="C160" s="29"/>
      <c r="D160" s="29"/>
      <c r="E160" s="29"/>
      <c r="F160" s="29"/>
      <c r="G160" s="29"/>
      <c r="H160" s="29"/>
      <c r="I160" s="29"/>
      <c r="J160" s="29"/>
      <c r="K160" s="29"/>
      <c r="L160" s="29"/>
      <c r="M160" s="29"/>
      <c r="N160" s="29"/>
      <c r="O160" s="29"/>
      <c r="P160" s="29"/>
      <c r="Q160" s="29"/>
      <c r="R160" s="29"/>
      <c r="S160" s="29"/>
      <c r="T160" s="29"/>
      <c r="U160" s="29"/>
      <c r="V160" s="29"/>
      <c r="W160" s="29"/>
      <c r="X160" s="29"/>
      <c r="Y160" s="29"/>
      <c r="Z160" s="29"/>
      <c r="AA160" s="29"/>
      <c r="AB160" s="29"/>
      <c r="AC160" s="29"/>
      <c r="AD160" s="29"/>
      <c r="AE160" s="29"/>
      <c r="AF160" s="29"/>
      <c r="AG160" s="29"/>
      <c r="AH160" s="29"/>
      <c r="AI160" s="29"/>
      <c r="AJ160" s="29"/>
      <c r="AK160" s="29"/>
      <c r="AL160" s="29"/>
      <c r="AM160" s="29"/>
      <c r="AN160" s="29"/>
      <c r="AO160" s="29"/>
      <c r="AP160" s="29"/>
      <c r="AQ160" s="29"/>
      <c r="AR160" s="24"/>
      <c r="AS160" s="24"/>
    </row>
    <row r="161" spans="1:45">
      <c r="A161" s="29"/>
      <c r="B161" s="29"/>
      <c r="C161" s="29"/>
      <c r="D161" s="29"/>
      <c r="E161" s="29"/>
      <c r="F161" s="29"/>
      <c r="G161" s="29"/>
      <c r="H161" s="29"/>
      <c r="I161" s="29"/>
      <c r="J161" s="29"/>
      <c r="K161" s="29"/>
      <c r="L161" s="29"/>
      <c r="M161" s="29"/>
      <c r="N161" s="29"/>
      <c r="O161" s="29"/>
      <c r="P161" s="29"/>
      <c r="Q161" s="29"/>
      <c r="R161" s="29"/>
      <c r="S161" s="29"/>
      <c r="T161" s="29"/>
      <c r="U161" s="29"/>
      <c r="V161" s="29"/>
      <c r="W161" s="29"/>
      <c r="X161" s="29"/>
      <c r="Y161" s="29"/>
      <c r="Z161" s="29"/>
      <c r="AA161" s="29"/>
      <c r="AB161" s="29"/>
      <c r="AC161" s="29"/>
      <c r="AD161" s="29"/>
      <c r="AE161" s="29"/>
      <c r="AF161" s="29"/>
      <c r="AG161" s="29"/>
      <c r="AH161" s="29"/>
      <c r="AI161" s="29"/>
      <c r="AJ161" s="29"/>
      <c r="AK161" s="29"/>
      <c r="AL161" s="29"/>
      <c r="AM161" s="29"/>
      <c r="AN161" s="29"/>
      <c r="AO161" s="29"/>
      <c r="AP161" s="29"/>
      <c r="AQ161" s="29"/>
      <c r="AR161" s="24"/>
      <c r="AS161" s="24"/>
    </row>
    <row r="162" spans="1:45">
      <c r="A162" s="29"/>
      <c r="B162" s="29"/>
      <c r="C162" s="29"/>
      <c r="D162" s="29"/>
      <c r="E162" s="29"/>
      <c r="F162" s="29"/>
      <c r="G162" s="29"/>
      <c r="H162" s="29"/>
      <c r="I162" s="29"/>
      <c r="J162" s="29"/>
      <c r="K162" s="29"/>
      <c r="L162" s="29"/>
      <c r="M162" s="29"/>
      <c r="N162" s="29"/>
      <c r="O162" s="29"/>
      <c r="P162" s="29"/>
      <c r="Q162" s="29"/>
      <c r="R162" s="29"/>
      <c r="S162" s="29"/>
      <c r="T162" s="29"/>
      <c r="U162" s="29"/>
      <c r="V162" s="29"/>
      <c r="W162" s="29"/>
      <c r="X162" s="29"/>
      <c r="Y162" s="29"/>
      <c r="Z162" s="29"/>
      <c r="AA162" s="29"/>
      <c r="AB162" s="29"/>
      <c r="AC162" s="29"/>
      <c r="AD162" s="29"/>
      <c r="AE162" s="29"/>
      <c r="AF162" s="29"/>
      <c r="AG162" s="29"/>
      <c r="AH162" s="29"/>
      <c r="AI162" s="29"/>
      <c r="AJ162" s="29"/>
      <c r="AK162" s="29"/>
      <c r="AL162" s="29"/>
      <c r="AM162" s="29"/>
      <c r="AN162" s="29"/>
      <c r="AO162" s="29"/>
      <c r="AP162" s="29"/>
      <c r="AQ162" s="29"/>
      <c r="AR162" s="24"/>
      <c r="AS162" s="24"/>
    </row>
    <row r="163" spans="1:45">
      <c r="A163" s="29"/>
      <c r="B163" s="29"/>
      <c r="C163" s="29"/>
      <c r="D163" s="29"/>
      <c r="E163" s="29"/>
      <c r="F163" s="29"/>
      <c r="G163" s="29"/>
      <c r="H163" s="29"/>
      <c r="I163" s="29"/>
      <c r="J163" s="29"/>
      <c r="K163" s="29"/>
      <c r="L163" s="29"/>
      <c r="M163" s="29"/>
      <c r="N163" s="29"/>
      <c r="O163" s="29"/>
      <c r="P163" s="29"/>
      <c r="Q163" s="29"/>
      <c r="R163" s="29"/>
      <c r="S163" s="29"/>
      <c r="T163" s="29"/>
      <c r="U163" s="29"/>
      <c r="V163" s="29"/>
      <c r="W163" s="29"/>
      <c r="X163" s="29"/>
      <c r="Y163" s="29"/>
      <c r="Z163" s="29"/>
      <c r="AA163" s="29"/>
      <c r="AB163" s="29"/>
      <c r="AC163" s="29"/>
      <c r="AD163" s="29"/>
      <c r="AE163" s="29"/>
      <c r="AF163" s="29"/>
      <c r="AG163" s="29"/>
      <c r="AH163" s="29"/>
      <c r="AI163" s="29"/>
      <c r="AJ163" s="29"/>
      <c r="AK163" s="29"/>
      <c r="AL163" s="29"/>
      <c r="AM163" s="29"/>
      <c r="AN163" s="29"/>
      <c r="AO163" s="29"/>
      <c r="AP163" s="29"/>
      <c r="AQ163" s="29"/>
      <c r="AR163" s="24"/>
      <c r="AS163" s="24"/>
    </row>
    <row r="164" spans="1:45">
      <c r="A164" s="29"/>
      <c r="B164" s="29"/>
      <c r="C164" s="29"/>
      <c r="D164" s="29"/>
      <c r="E164" s="29"/>
      <c r="F164" s="29"/>
      <c r="G164" s="29"/>
      <c r="H164" s="29"/>
      <c r="I164" s="29"/>
      <c r="J164" s="29"/>
      <c r="K164" s="29"/>
      <c r="L164" s="29"/>
      <c r="M164" s="29"/>
      <c r="N164" s="29"/>
      <c r="O164" s="29"/>
      <c r="P164" s="29"/>
      <c r="Q164" s="29"/>
      <c r="R164" s="29"/>
      <c r="S164" s="29"/>
      <c r="T164" s="29"/>
      <c r="U164" s="29"/>
      <c r="V164" s="29"/>
      <c r="W164" s="29"/>
      <c r="X164" s="29"/>
      <c r="Y164" s="29"/>
      <c r="Z164" s="29"/>
      <c r="AA164" s="29"/>
      <c r="AB164" s="29"/>
      <c r="AC164" s="29"/>
      <c r="AD164" s="29"/>
      <c r="AE164" s="29"/>
      <c r="AF164" s="29"/>
      <c r="AG164" s="29"/>
      <c r="AH164" s="29"/>
      <c r="AI164" s="29"/>
      <c r="AJ164" s="29"/>
      <c r="AK164" s="29"/>
      <c r="AL164" s="29"/>
      <c r="AM164" s="29"/>
      <c r="AN164" s="29"/>
      <c r="AO164" s="29"/>
      <c r="AP164" s="29"/>
      <c r="AQ164" s="29"/>
      <c r="AR164" s="24"/>
      <c r="AS164" s="24"/>
    </row>
    <row r="165" spans="1:45">
      <c r="A165" s="29"/>
      <c r="B165" s="29"/>
      <c r="C165" s="29"/>
      <c r="D165" s="29"/>
      <c r="E165" s="29"/>
      <c r="F165" s="29"/>
      <c r="G165" s="29"/>
      <c r="H165" s="29"/>
      <c r="I165" s="29"/>
      <c r="J165" s="29"/>
      <c r="K165" s="29"/>
      <c r="L165" s="29"/>
      <c r="M165" s="29"/>
      <c r="N165" s="29"/>
      <c r="O165" s="29"/>
      <c r="P165" s="29"/>
      <c r="Q165" s="29"/>
      <c r="R165" s="29"/>
      <c r="S165" s="29"/>
      <c r="T165" s="29"/>
      <c r="U165" s="29"/>
      <c r="V165" s="29"/>
      <c r="W165" s="29"/>
      <c r="X165" s="29"/>
      <c r="Y165" s="29"/>
      <c r="Z165" s="29"/>
      <c r="AA165" s="29"/>
      <c r="AB165" s="29"/>
      <c r="AC165" s="29"/>
      <c r="AD165" s="29"/>
      <c r="AE165" s="29"/>
      <c r="AF165" s="29"/>
      <c r="AG165" s="29"/>
      <c r="AH165" s="29"/>
      <c r="AI165" s="29"/>
      <c r="AJ165" s="29"/>
      <c r="AK165" s="29"/>
      <c r="AL165" s="29"/>
      <c r="AM165" s="29"/>
      <c r="AN165" s="29"/>
      <c r="AO165" s="29"/>
      <c r="AP165" s="29"/>
      <c r="AQ165" s="29"/>
      <c r="AR165" s="24"/>
      <c r="AS165" s="24"/>
    </row>
    <row r="166" spans="1:45">
      <c r="A166" s="29"/>
      <c r="B166" s="29"/>
      <c r="C166" s="29"/>
      <c r="D166" s="29"/>
      <c r="E166" s="29"/>
      <c r="F166" s="29"/>
      <c r="G166" s="29"/>
      <c r="H166" s="29"/>
      <c r="I166" s="29"/>
      <c r="J166" s="29"/>
      <c r="K166" s="29"/>
      <c r="L166" s="29"/>
      <c r="M166" s="29"/>
      <c r="N166" s="29"/>
      <c r="O166" s="29"/>
      <c r="P166" s="29"/>
      <c r="Q166" s="29"/>
      <c r="R166" s="29"/>
      <c r="S166" s="29"/>
      <c r="T166" s="29"/>
      <c r="U166" s="29"/>
      <c r="V166" s="29"/>
      <c r="W166" s="29"/>
      <c r="X166" s="29"/>
      <c r="Y166" s="29"/>
      <c r="Z166" s="29"/>
      <c r="AA166" s="29"/>
      <c r="AB166" s="29"/>
      <c r="AC166" s="29"/>
      <c r="AD166" s="29"/>
      <c r="AE166" s="29"/>
      <c r="AF166" s="29"/>
      <c r="AG166" s="29"/>
      <c r="AH166" s="29"/>
      <c r="AI166" s="29"/>
      <c r="AJ166" s="29"/>
      <c r="AK166" s="29"/>
      <c r="AL166" s="29"/>
      <c r="AM166" s="29"/>
      <c r="AN166" s="29"/>
      <c r="AO166" s="29"/>
      <c r="AP166" s="29"/>
      <c r="AQ166" s="29"/>
      <c r="AR166" s="24"/>
      <c r="AS166" s="24"/>
    </row>
    <row r="167" spans="1:45">
      <c r="A167" s="29"/>
      <c r="B167" s="29"/>
      <c r="C167" s="29"/>
      <c r="D167" s="29"/>
      <c r="E167" s="29"/>
      <c r="F167" s="29"/>
      <c r="G167" s="29"/>
      <c r="H167" s="29"/>
      <c r="I167" s="29"/>
      <c r="J167" s="29"/>
      <c r="K167" s="29"/>
      <c r="L167" s="29"/>
      <c r="M167" s="29"/>
      <c r="N167" s="29"/>
      <c r="O167" s="29"/>
      <c r="P167" s="29"/>
      <c r="Q167" s="29"/>
      <c r="R167" s="29"/>
      <c r="S167" s="29"/>
      <c r="T167" s="29"/>
      <c r="U167" s="29"/>
      <c r="V167" s="29"/>
      <c r="W167" s="29"/>
      <c r="X167" s="29"/>
      <c r="Y167" s="29"/>
      <c r="Z167" s="29"/>
      <c r="AA167" s="29"/>
      <c r="AB167" s="29"/>
      <c r="AC167" s="29"/>
      <c r="AD167" s="29"/>
      <c r="AE167" s="29"/>
      <c r="AF167" s="29"/>
      <c r="AG167" s="29"/>
      <c r="AH167" s="29"/>
      <c r="AI167" s="29"/>
      <c r="AJ167" s="29"/>
      <c r="AK167" s="29"/>
      <c r="AL167" s="29"/>
      <c r="AM167" s="29"/>
      <c r="AN167" s="29"/>
      <c r="AO167" s="29"/>
      <c r="AP167" s="29"/>
      <c r="AQ167" s="29"/>
      <c r="AR167" s="24"/>
      <c r="AS167" s="24"/>
    </row>
    <row r="168" spans="1:45">
      <c r="A168" s="29"/>
      <c r="B168" s="29"/>
      <c r="C168" s="29"/>
      <c r="D168" s="29"/>
      <c r="E168" s="29"/>
      <c r="F168" s="29"/>
      <c r="G168" s="29"/>
      <c r="H168" s="29"/>
      <c r="I168" s="29"/>
      <c r="J168" s="29"/>
      <c r="K168" s="29"/>
      <c r="L168" s="29"/>
      <c r="M168" s="29"/>
      <c r="N168" s="29"/>
      <c r="O168" s="29"/>
      <c r="P168" s="29"/>
      <c r="Q168" s="29"/>
      <c r="R168" s="29"/>
      <c r="S168" s="29"/>
      <c r="T168" s="29"/>
      <c r="U168" s="29"/>
      <c r="V168" s="29"/>
      <c r="W168" s="29"/>
      <c r="X168" s="29"/>
      <c r="Y168" s="29"/>
      <c r="Z168" s="29"/>
      <c r="AA168" s="29"/>
      <c r="AB168" s="29"/>
      <c r="AC168" s="29"/>
      <c r="AD168" s="29"/>
      <c r="AE168" s="29"/>
      <c r="AF168" s="29"/>
      <c r="AG168" s="29"/>
      <c r="AH168" s="29"/>
      <c r="AI168" s="29"/>
      <c r="AJ168" s="29"/>
      <c r="AK168" s="29"/>
      <c r="AL168" s="29"/>
      <c r="AM168" s="29"/>
      <c r="AN168" s="29"/>
      <c r="AO168" s="29"/>
      <c r="AP168" s="29"/>
      <c r="AQ168" s="29"/>
      <c r="AR168" s="24"/>
      <c r="AS168" s="24"/>
    </row>
    <row r="169" spans="1:45">
      <c r="A169" s="29"/>
      <c r="B169" s="29"/>
      <c r="C169" s="29"/>
      <c r="D169" s="29"/>
      <c r="E169" s="29"/>
      <c r="F169" s="29"/>
      <c r="G169" s="29"/>
      <c r="H169" s="29"/>
      <c r="I169" s="29"/>
      <c r="J169" s="29"/>
      <c r="K169" s="29"/>
      <c r="L169" s="29"/>
      <c r="M169" s="29"/>
      <c r="N169" s="29"/>
      <c r="O169" s="29"/>
      <c r="P169" s="29"/>
      <c r="Q169" s="29"/>
      <c r="R169" s="29"/>
      <c r="S169" s="29"/>
      <c r="T169" s="29"/>
      <c r="U169" s="29"/>
      <c r="V169" s="29"/>
      <c r="W169" s="29"/>
      <c r="X169" s="29"/>
      <c r="Y169" s="29"/>
      <c r="Z169" s="29"/>
      <c r="AA169" s="29"/>
      <c r="AB169" s="29"/>
      <c r="AC169" s="29"/>
      <c r="AD169" s="29"/>
      <c r="AE169" s="29"/>
      <c r="AF169" s="29"/>
      <c r="AG169" s="29"/>
      <c r="AH169" s="29"/>
      <c r="AI169" s="29"/>
      <c r="AJ169" s="29"/>
      <c r="AK169" s="29"/>
      <c r="AL169" s="29"/>
      <c r="AM169" s="29"/>
      <c r="AN169" s="29"/>
      <c r="AO169" s="29"/>
      <c r="AP169" s="29"/>
      <c r="AQ169" s="29"/>
      <c r="AR169" s="24"/>
      <c r="AS169" s="24"/>
    </row>
    <row r="170" spans="1:45">
      <c r="A170" s="29"/>
      <c r="B170" s="29"/>
      <c r="C170" s="29"/>
      <c r="D170" s="29"/>
      <c r="E170" s="29"/>
      <c r="F170" s="29"/>
      <c r="G170" s="29"/>
      <c r="H170" s="29"/>
      <c r="I170" s="29"/>
      <c r="J170" s="29"/>
      <c r="K170" s="29"/>
      <c r="L170" s="29"/>
      <c r="M170" s="29"/>
      <c r="N170" s="29"/>
      <c r="O170" s="29"/>
      <c r="P170" s="29"/>
      <c r="Q170" s="29"/>
      <c r="R170" s="29"/>
      <c r="S170" s="29"/>
      <c r="T170" s="29"/>
      <c r="U170" s="29"/>
      <c r="V170" s="29"/>
      <c r="W170" s="29"/>
      <c r="X170" s="29"/>
      <c r="Y170" s="29"/>
      <c r="Z170" s="29"/>
      <c r="AA170" s="29"/>
      <c r="AB170" s="29"/>
      <c r="AC170" s="29"/>
      <c r="AD170" s="29"/>
      <c r="AE170" s="29"/>
      <c r="AF170" s="29"/>
      <c r="AG170" s="29"/>
      <c r="AH170" s="29"/>
      <c r="AI170" s="29"/>
      <c r="AJ170" s="29"/>
      <c r="AK170" s="29"/>
      <c r="AL170" s="29"/>
      <c r="AM170" s="29"/>
      <c r="AN170" s="29"/>
      <c r="AO170" s="29"/>
      <c r="AP170" s="29"/>
      <c r="AQ170" s="29"/>
      <c r="AR170" s="24"/>
      <c r="AS170" s="24"/>
    </row>
    <row r="171" spans="1:45">
      <c r="A171" s="29"/>
      <c r="B171" s="29"/>
      <c r="C171" s="29"/>
      <c r="D171" s="29"/>
      <c r="E171" s="29"/>
      <c r="F171" s="29"/>
      <c r="G171" s="29"/>
      <c r="H171" s="29"/>
      <c r="I171" s="29"/>
      <c r="J171" s="29"/>
      <c r="K171" s="29"/>
      <c r="L171" s="29"/>
      <c r="M171" s="29"/>
      <c r="N171" s="29"/>
      <c r="O171" s="29"/>
      <c r="P171" s="29"/>
      <c r="Q171" s="29"/>
      <c r="R171" s="29"/>
      <c r="S171" s="29"/>
      <c r="T171" s="29"/>
      <c r="U171" s="29"/>
      <c r="V171" s="29"/>
      <c r="W171" s="29"/>
      <c r="X171" s="29"/>
      <c r="Y171" s="29"/>
      <c r="Z171" s="29"/>
      <c r="AA171" s="29"/>
      <c r="AB171" s="29"/>
      <c r="AC171" s="29"/>
      <c r="AD171" s="29"/>
      <c r="AE171" s="29"/>
      <c r="AF171" s="29"/>
      <c r="AG171" s="29"/>
      <c r="AH171" s="29"/>
      <c r="AI171" s="29"/>
      <c r="AJ171" s="29"/>
      <c r="AK171" s="29"/>
      <c r="AL171" s="29"/>
      <c r="AM171" s="29"/>
      <c r="AN171" s="29"/>
      <c r="AO171" s="29"/>
      <c r="AP171" s="29"/>
      <c r="AQ171" s="29"/>
      <c r="AR171" s="24"/>
      <c r="AS171" s="24"/>
    </row>
    <row r="172" spans="1:45">
      <c r="A172" s="29"/>
      <c r="B172" s="29"/>
      <c r="C172" s="29"/>
      <c r="D172" s="29"/>
      <c r="E172" s="29"/>
      <c r="F172" s="29"/>
      <c r="G172" s="29"/>
      <c r="H172" s="29"/>
      <c r="I172" s="29"/>
      <c r="J172" s="29"/>
      <c r="K172" s="29"/>
      <c r="L172" s="29"/>
      <c r="M172" s="29"/>
      <c r="N172" s="29"/>
      <c r="O172" s="29"/>
      <c r="P172" s="29"/>
      <c r="Q172" s="29"/>
      <c r="R172" s="29"/>
      <c r="S172" s="29"/>
      <c r="T172" s="29"/>
      <c r="U172" s="29"/>
      <c r="V172" s="29"/>
      <c r="W172" s="29"/>
      <c r="X172" s="29"/>
      <c r="Y172" s="29"/>
      <c r="Z172" s="29"/>
      <c r="AA172" s="29"/>
      <c r="AB172" s="29"/>
      <c r="AC172" s="29"/>
      <c r="AD172" s="29"/>
      <c r="AE172" s="29"/>
      <c r="AF172" s="29"/>
      <c r="AG172" s="29"/>
      <c r="AH172" s="29"/>
      <c r="AI172" s="29"/>
      <c r="AJ172" s="29"/>
      <c r="AK172" s="29"/>
      <c r="AL172" s="29"/>
      <c r="AM172" s="29"/>
      <c r="AN172" s="29"/>
      <c r="AO172" s="29"/>
      <c r="AP172" s="29"/>
      <c r="AQ172" s="29"/>
      <c r="AR172" s="24"/>
      <c r="AS172" s="24"/>
    </row>
    <row r="173" spans="1:45">
      <c r="A173" s="29"/>
      <c r="B173" s="29"/>
      <c r="C173" s="29"/>
      <c r="D173" s="29"/>
      <c r="E173" s="29"/>
      <c r="F173" s="29"/>
      <c r="G173" s="29"/>
      <c r="H173" s="29"/>
      <c r="I173" s="29"/>
      <c r="J173" s="29"/>
      <c r="K173" s="29"/>
      <c r="L173" s="29"/>
      <c r="M173" s="29"/>
      <c r="N173" s="29"/>
      <c r="O173" s="29"/>
      <c r="P173" s="29"/>
      <c r="Q173" s="29"/>
      <c r="R173" s="29"/>
      <c r="S173" s="29"/>
      <c r="T173" s="29"/>
      <c r="U173" s="29"/>
      <c r="V173" s="29"/>
      <c r="W173" s="29"/>
      <c r="X173" s="29"/>
      <c r="Y173" s="29"/>
      <c r="Z173" s="29"/>
      <c r="AA173" s="29"/>
      <c r="AB173" s="29"/>
      <c r="AC173" s="29"/>
      <c r="AD173" s="29"/>
      <c r="AE173" s="29"/>
      <c r="AF173" s="29"/>
      <c r="AG173" s="29"/>
      <c r="AH173" s="29"/>
      <c r="AI173" s="29"/>
      <c r="AJ173" s="29"/>
      <c r="AK173" s="29"/>
      <c r="AL173" s="29"/>
      <c r="AM173" s="29"/>
      <c r="AN173" s="29"/>
      <c r="AO173" s="29"/>
      <c r="AP173" s="29"/>
      <c r="AQ173" s="29"/>
      <c r="AR173" s="24"/>
      <c r="AS173" s="24"/>
    </row>
    <row r="174" spans="1:45">
      <c r="A174" s="29"/>
      <c r="B174" s="29"/>
      <c r="C174" s="29"/>
      <c r="D174" s="29"/>
      <c r="E174" s="29"/>
      <c r="F174" s="29"/>
      <c r="G174" s="29"/>
      <c r="H174" s="29"/>
      <c r="I174" s="29"/>
      <c r="J174" s="29"/>
      <c r="K174" s="29"/>
      <c r="L174" s="29"/>
      <c r="M174" s="29"/>
      <c r="N174" s="29"/>
      <c r="O174" s="29"/>
      <c r="P174" s="29"/>
      <c r="Q174" s="29"/>
      <c r="R174" s="29"/>
      <c r="S174" s="29"/>
      <c r="T174" s="29"/>
      <c r="U174" s="29"/>
      <c r="V174" s="29"/>
      <c r="W174" s="29"/>
      <c r="X174" s="29"/>
      <c r="Y174" s="29"/>
      <c r="Z174" s="29"/>
      <c r="AA174" s="29"/>
      <c r="AB174" s="29"/>
      <c r="AC174" s="29"/>
      <c r="AD174" s="29"/>
      <c r="AE174" s="29"/>
      <c r="AF174" s="29"/>
      <c r="AG174" s="29"/>
      <c r="AH174" s="29"/>
      <c r="AI174" s="29"/>
      <c r="AJ174" s="29"/>
      <c r="AK174" s="29"/>
      <c r="AL174" s="29"/>
      <c r="AM174" s="29"/>
      <c r="AN174" s="29"/>
      <c r="AO174" s="29"/>
      <c r="AP174" s="29"/>
      <c r="AQ174" s="29"/>
      <c r="AR174" s="24"/>
      <c r="AS174" s="24"/>
    </row>
    <row r="175" spans="1:45">
      <c r="A175" s="29"/>
      <c r="B175" s="29"/>
      <c r="C175" s="29"/>
      <c r="D175" s="29"/>
      <c r="E175" s="29"/>
      <c r="F175" s="29"/>
      <c r="G175" s="29"/>
      <c r="H175" s="29"/>
      <c r="I175" s="29"/>
      <c r="J175" s="29"/>
      <c r="K175" s="29"/>
      <c r="L175" s="29"/>
      <c r="M175" s="29"/>
      <c r="N175" s="29"/>
      <c r="O175" s="29"/>
      <c r="P175" s="29"/>
      <c r="Q175" s="29"/>
      <c r="R175" s="29"/>
      <c r="S175" s="29"/>
      <c r="T175" s="29"/>
      <c r="U175" s="29"/>
      <c r="V175" s="29"/>
      <c r="W175" s="29"/>
      <c r="X175" s="29"/>
      <c r="Y175" s="29"/>
      <c r="Z175" s="29"/>
      <c r="AA175" s="29"/>
      <c r="AB175" s="29"/>
      <c r="AC175" s="29"/>
      <c r="AD175" s="29"/>
      <c r="AE175" s="29"/>
      <c r="AF175" s="29"/>
      <c r="AG175" s="29"/>
      <c r="AH175" s="29"/>
      <c r="AI175" s="29"/>
      <c r="AJ175" s="29"/>
      <c r="AK175" s="29"/>
      <c r="AL175" s="29"/>
      <c r="AM175" s="29"/>
      <c r="AN175" s="29"/>
      <c r="AO175" s="29"/>
      <c r="AP175" s="29"/>
      <c r="AQ175" s="29"/>
      <c r="AR175" s="24"/>
      <c r="AS175" s="24"/>
    </row>
    <row r="176" spans="1:45">
      <c r="A176" s="29"/>
      <c r="B176" s="29"/>
      <c r="C176" s="29"/>
      <c r="D176" s="29"/>
      <c r="E176" s="29"/>
      <c r="F176" s="29"/>
      <c r="G176" s="29"/>
      <c r="H176" s="29"/>
      <c r="I176" s="29"/>
      <c r="J176" s="29"/>
      <c r="K176" s="29"/>
      <c r="L176" s="29"/>
      <c r="M176" s="29"/>
      <c r="N176" s="29"/>
      <c r="O176" s="29"/>
      <c r="P176" s="29"/>
      <c r="Q176" s="29"/>
      <c r="R176" s="29"/>
      <c r="S176" s="29"/>
      <c r="T176" s="29"/>
      <c r="U176" s="29"/>
      <c r="V176" s="29"/>
      <c r="W176" s="29"/>
      <c r="X176" s="29"/>
      <c r="Y176" s="29"/>
      <c r="Z176" s="29"/>
      <c r="AA176" s="29"/>
      <c r="AB176" s="29"/>
      <c r="AC176" s="29"/>
      <c r="AD176" s="29"/>
      <c r="AE176" s="29"/>
      <c r="AF176" s="29"/>
      <c r="AG176" s="29"/>
      <c r="AH176" s="29"/>
      <c r="AI176" s="29"/>
      <c r="AJ176" s="29"/>
      <c r="AK176" s="29"/>
      <c r="AL176" s="29"/>
      <c r="AM176" s="29"/>
      <c r="AN176" s="29"/>
      <c r="AO176" s="29"/>
      <c r="AP176" s="29"/>
      <c r="AQ176" s="29"/>
      <c r="AR176" s="24"/>
      <c r="AS176" s="24"/>
    </row>
    <row r="177" spans="1:45">
      <c r="A177" s="29"/>
      <c r="B177" s="29"/>
      <c r="C177" s="29"/>
      <c r="D177" s="29"/>
      <c r="E177" s="29"/>
      <c r="F177" s="29"/>
      <c r="G177" s="29"/>
      <c r="H177" s="29"/>
      <c r="I177" s="29"/>
      <c r="J177" s="29"/>
      <c r="K177" s="29"/>
      <c r="L177" s="29"/>
      <c r="M177" s="29"/>
      <c r="N177" s="29"/>
      <c r="O177" s="29"/>
      <c r="P177" s="29"/>
      <c r="Q177" s="29"/>
      <c r="R177" s="29"/>
      <c r="S177" s="29"/>
      <c r="T177" s="29"/>
      <c r="U177" s="29"/>
      <c r="V177" s="29"/>
      <c r="W177" s="29"/>
      <c r="X177" s="29"/>
      <c r="Y177" s="29"/>
      <c r="Z177" s="29"/>
      <c r="AA177" s="29"/>
      <c r="AB177" s="29"/>
      <c r="AC177" s="29"/>
      <c r="AD177" s="29"/>
      <c r="AE177" s="29"/>
      <c r="AF177" s="29"/>
      <c r="AG177" s="29"/>
      <c r="AH177" s="29"/>
      <c r="AI177" s="29"/>
      <c r="AJ177" s="29"/>
      <c r="AK177" s="29"/>
      <c r="AL177" s="29"/>
      <c r="AM177" s="29"/>
      <c r="AN177" s="29"/>
      <c r="AO177" s="29"/>
      <c r="AP177" s="29"/>
      <c r="AQ177" s="29"/>
      <c r="AR177" s="24"/>
      <c r="AS177" s="24"/>
    </row>
    <row r="178" spans="1:45">
      <c r="A178" s="29"/>
      <c r="B178" s="29"/>
      <c r="C178" s="29"/>
      <c r="D178" s="29"/>
      <c r="E178" s="29"/>
      <c r="F178" s="29"/>
      <c r="G178" s="29"/>
      <c r="H178" s="29"/>
      <c r="I178" s="29"/>
      <c r="J178" s="29"/>
      <c r="K178" s="29"/>
      <c r="L178" s="29"/>
      <c r="M178" s="29"/>
      <c r="N178" s="29"/>
      <c r="O178" s="29"/>
      <c r="P178" s="29"/>
      <c r="Q178" s="29"/>
      <c r="R178" s="29"/>
      <c r="S178" s="29"/>
      <c r="T178" s="29"/>
      <c r="U178" s="29"/>
      <c r="V178" s="29"/>
      <c r="W178" s="29"/>
      <c r="X178" s="29"/>
      <c r="Y178" s="29"/>
      <c r="Z178" s="29"/>
      <c r="AA178" s="29"/>
      <c r="AB178" s="29"/>
      <c r="AC178" s="29"/>
      <c r="AD178" s="29"/>
      <c r="AE178" s="29"/>
      <c r="AF178" s="29"/>
      <c r="AG178" s="29"/>
      <c r="AH178" s="29"/>
      <c r="AI178" s="29"/>
      <c r="AJ178" s="29"/>
      <c r="AK178" s="29"/>
      <c r="AL178" s="29"/>
      <c r="AM178" s="29"/>
      <c r="AN178" s="29"/>
      <c r="AO178" s="29"/>
      <c r="AP178" s="29"/>
      <c r="AQ178" s="29"/>
      <c r="AR178" s="24"/>
      <c r="AS178" s="24"/>
    </row>
    <row r="179" spans="1:45">
      <c r="A179" s="29"/>
      <c r="B179" s="29"/>
      <c r="C179" s="29"/>
      <c r="D179" s="29"/>
      <c r="E179" s="29"/>
      <c r="F179" s="29"/>
      <c r="G179" s="29"/>
      <c r="H179" s="29"/>
      <c r="I179" s="29"/>
      <c r="J179" s="29"/>
      <c r="K179" s="29"/>
      <c r="L179" s="29"/>
      <c r="M179" s="29"/>
      <c r="N179" s="29"/>
      <c r="O179" s="29"/>
      <c r="P179" s="29"/>
      <c r="Q179" s="29"/>
      <c r="R179" s="29"/>
      <c r="S179" s="29"/>
      <c r="T179" s="29"/>
      <c r="U179" s="29"/>
      <c r="V179" s="29"/>
      <c r="W179" s="29"/>
      <c r="X179" s="29"/>
      <c r="Y179" s="29"/>
      <c r="Z179" s="29"/>
      <c r="AA179" s="29"/>
      <c r="AB179" s="29"/>
      <c r="AC179" s="29"/>
      <c r="AD179" s="29"/>
      <c r="AE179" s="29"/>
      <c r="AF179" s="29"/>
      <c r="AG179" s="29"/>
      <c r="AH179" s="29"/>
      <c r="AI179" s="29"/>
      <c r="AJ179" s="29"/>
      <c r="AK179" s="29"/>
      <c r="AL179" s="29"/>
      <c r="AM179" s="29"/>
      <c r="AN179" s="29"/>
      <c r="AO179" s="29"/>
      <c r="AP179" s="29"/>
      <c r="AQ179" s="29"/>
      <c r="AR179" s="24"/>
      <c r="AS179" s="24"/>
    </row>
    <row r="180" spans="1:45">
      <c r="A180" s="29"/>
      <c r="B180" s="29"/>
      <c r="C180" s="29"/>
      <c r="D180" s="29"/>
      <c r="E180" s="29"/>
      <c r="F180" s="29"/>
      <c r="G180" s="29"/>
      <c r="H180" s="29"/>
      <c r="I180" s="29"/>
      <c r="J180" s="29"/>
      <c r="K180" s="29"/>
      <c r="L180" s="29"/>
      <c r="M180" s="29"/>
      <c r="N180" s="29"/>
      <c r="O180" s="29"/>
      <c r="P180" s="29"/>
      <c r="Q180" s="29"/>
      <c r="R180" s="29"/>
      <c r="S180" s="29"/>
      <c r="T180" s="29"/>
      <c r="U180" s="29"/>
      <c r="V180" s="29"/>
      <c r="W180" s="29"/>
      <c r="X180" s="29"/>
      <c r="Y180" s="29"/>
      <c r="Z180" s="29"/>
      <c r="AA180" s="29"/>
      <c r="AB180" s="29"/>
      <c r="AC180" s="29"/>
      <c r="AD180" s="29"/>
      <c r="AE180" s="29"/>
      <c r="AF180" s="29"/>
      <c r="AG180" s="29"/>
      <c r="AH180" s="29"/>
      <c r="AI180" s="29"/>
      <c r="AJ180" s="29"/>
      <c r="AK180" s="29"/>
      <c r="AL180" s="29"/>
      <c r="AM180" s="29"/>
      <c r="AN180" s="29"/>
      <c r="AO180" s="29"/>
      <c r="AP180" s="29"/>
      <c r="AQ180" s="29"/>
      <c r="AR180" s="24"/>
      <c r="AS180" s="24"/>
    </row>
    <row r="181" spans="1:45">
      <c r="A181" s="29"/>
      <c r="B181" s="29"/>
      <c r="C181" s="29"/>
      <c r="D181" s="29"/>
      <c r="E181" s="29"/>
      <c r="F181" s="29"/>
      <c r="G181" s="29"/>
      <c r="H181" s="29"/>
      <c r="I181" s="29"/>
      <c r="J181" s="29"/>
      <c r="K181" s="29"/>
      <c r="L181" s="29"/>
      <c r="M181" s="29"/>
      <c r="N181" s="29"/>
      <c r="O181" s="29"/>
      <c r="P181" s="29"/>
      <c r="Q181" s="29"/>
      <c r="R181" s="29"/>
      <c r="S181" s="29"/>
      <c r="T181" s="29"/>
      <c r="U181" s="29"/>
      <c r="V181" s="29"/>
      <c r="W181" s="29"/>
      <c r="X181" s="29"/>
      <c r="Y181" s="29"/>
      <c r="Z181" s="29"/>
      <c r="AA181" s="29"/>
      <c r="AB181" s="29"/>
      <c r="AC181" s="29"/>
      <c r="AD181" s="29"/>
      <c r="AE181" s="29"/>
      <c r="AF181" s="29"/>
      <c r="AG181" s="29"/>
      <c r="AH181" s="29"/>
      <c r="AI181" s="29"/>
      <c r="AJ181" s="29"/>
      <c r="AK181" s="29"/>
      <c r="AL181" s="29"/>
      <c r="AM181" s="29"/>
      <c r="AN181" s="29"/>
      <c r="AO181" s="29"/>
      <c r="AP181" s="29"/>
      <c r="AQ181" s="29"/>
      <c r="AR181" s="24"/>
      <c r="AS181" s="24"/>
    </row>
    <row r="182" spans="1:45">
      <c r="A182" s="29"/>
      <c r="B182" s="29"/>
      <c r="C182" s="29"/>
      <c r="D182" s="29"/>
      <c r="E182" s="29"/>
      <c r="F182" s="29"/>
      <c r="G182" s="29"/>
      <c r="H182" s="29"/>
      <c r="I182" s="29"/>
      <c r="J182" s="29"/>
      <c r="K182" s="29"/>
      <c r="L182" s="29"/>
      <c r="M182" s="29"/>
      <c r="N182" s="29"/>
      <c r="O182" s="29"/>
      <c r="P182" s="29"/>
      <c r="Q182" s="29"/>
      <c r="R182" s="29"/>
      <c r="S182" s="29"/>
      <c r="T182" s="29"/>
      <c r="U182" s="29"/>
      <c r="V182" s="29"/>
      <c r="W182" s="29"/>
      <c r="X182" s="29"/>
      <c r="Y182" s="29"/>
      <c r="Z182" s="29"/>
      <c r="AA182" s="29"/>
      <c r="AB182" s="29"/>
      <c r="AC182" s="29"/>
      <c r="AD182" s="29"/>
      <c r="AE182" s="29"/>
      <c r="AF182" s="29"/>
      <c r="AG182" s="29"/>
      <c r="AH182" s="29"/>
      <c r="AI182" s="29"/>
      <c r="AJ182" s="29"/>
      <c r="AK182" s="29"/>
      <c r="AL182" s="29"/>
      <c r="AM182" s="29"/>
      <c r="AN182" s="29"/>
      <c r="AO182" s="29"/>
      <c r="AP182" s="29"/>
      <c r="AQ182" s="29"/>
      <c r="AR182" s="24"/>
      <c r="AS182" s="24"/>
    </row>
    <row r="183" spans="1:45">
      <c r="A183" s="29"/>
      <c r="B183" s="29"/>
      <c r="C183" s="29"/>
      <c r="D183" s="29"/>
      <c r="E183" s="29"/>
      <c r="F183" s="29"/>
      <c r="G183" s="29"/>
      <c r="H183" s="29"/>
      <c r="I183" s="29"/>
      <c r="J183" s="29"/>
      <c r="K183" s="29"/>
      <c r="L183" s="29"/>
      <c r="M183" s="29"/>
      <c r="N183" s="29"/>
      <c r="O183" s="29"/>
      <c r="P183" s="29"/>
      <c r="Q183" s="29"/>
      <c r="R183" s="29"/>
      <c r="S183" s="29"/>
      <c r="T183" s="29"/>
      <c r="U183" s="29"/>
      <c r="V183" s="29"/>
      <c r="W183" s="29"/>
      <c r="X183" s="29"/>
      <c r="Y183" s="29"/>
      <c r="Z183" s="29"/>
      <c r="AA183" s="29"/>
      <c r="AB183" s="29"/>
      <c r="AC183" s="29"/>
      <c r="AD183" s="29"/>
      <c r="AE183" s="29"/>
      <c r="AF183" s="29"/>
      <c r="AG183" s="29"/>
      <c r="AH183" s="29"/>
      <c r="AI183" s="29"/>
      <c r="AJ183" s="29"/>
      <c r="AK183" s="29"/>
      <c r="AL183" s="29"/>
      <c r="AM183" s="29"/>
      <c r="AN183" s="29"/>
      <c r="AO183" s="29"/>
      <c r="AP183" s="29"/>
      <c r="AQ183" s="29"/>
      <c r="AR183" s="24"/>
      <c r="AS183" s="24"/>
    </row>
    <row r="184" spans="1:45">
      <c r="A184" s="29"/>
      <c r="B184" s="29"/>
      <c r="C184" s="29"/>
      <c r="D184" s="29"/>
      <c r="E184" s="29"/>
      <c r="F184" s="29"/>
      <c r="G184" s="29"/>
      <c r="H184" s="29"/>
      <c r="I184" s="29"/>
      <c r="J184" s="29"/>
      <c r="K184" s="29"/>
      <c r="L184" s="29"/>
      <c r="M184" s="29"/>
      <c r="N184" s="29"/>
      <c r="O184" s="29"/>
      <c r="P184" s="29"/>
      <c r="Q184" s="29"/>
      <c r="R184" s="29"/>
      <c r="S184" s="29"/>
      <c r="T184" s="29"/>
      <c r="U184" s="29"/>
      <c r="V184" s="29"/>
      <c r="W184" s="29"/>
      <c r="X184" s="29"/>
      <c r="Y184" s="29"/>
      <c r="Z184" s="29"/>
      <c r="AA184" s="29"/>
      <c r="AB184" s="29"/>
      <c r="AC184" s="29"/>
      <c r="AD184" s="29"/>
      <c r="AE184" s="29"/>
      <c r="AF184" s="29"/>
      <c r="AG184" s="29"/>
      <c r="AH184" s="29"/>
      <c r="AI184" s="29"/>
      <c r="AJ184" s="29"/>
      <c r="AK184" s="29"/>
      <c r="AL184" s="29"/>
      <c r="AM184" s="29"/>
      <c r="AN184" s="29"/>
      <c r="AO184" s="29"/>
      <c r="AP184" s="29"/>
      <c r="AQ184" s="29"/>
      <c r="AR184" s="24"/>
      <c r="AS184" s="24"/>
    </row>
    <row r="185" spans="1:45">
      <c r="A185" s="29"/>
      <c r="B185" s="29"/>
      <c r="C185" s="29"/>
      <c r="D185" s="29"/>
      <c r="E185" s="29"/>
      <c r="F185" s="29"/>
      <c r="G185" s="29"/>
      <c r="H185" s="29"/>
      <c r="I185" s="29"/>
      <c r="J185" s="29"/>
      <c r="K185" s="29"/>
      <c r="L185" s="29"/>
      <c r="M185" s="29"/>
      <c r="N185" s="29"/>
      <c r="O185" s="29"/>
      <c r="P185" s="29"/>
      <c r="Q185" s="29"/>
      <c r="R185" s="29"/>
      <c r="S185" s="29"/>
      <c r="T185" s="29"/>
      <c r="U185" s="29"/>
      <c r="V185" s="29"/>
      <c r="W185" s="29"/>
      <c r="X185" s="29"/>
      <c r="Y185" s="29"/>
      <c r="Z185" s="29"/>
      <c r="AA185" s="29"/>
      <c r="AB185" s="29"/>
      <c r="AC185" s="29"/>
      <c r="AD185" s="29"/>
      <c r="AE185" s="29"/>
      <c r="AF185" s="29"/>
      <c r="AG185" s="29"/>
      <c r="AH185" s="29"/>
      <c r="AI185" s="29"/>
      <c r="AJ185" s="29"/>
      <c r="AK185" s="29"/>
      <c r="AL185" s="29"/>
      <c r="AM185" s="29"/>
      <c r="AN185" s="29"/>
      <c r="AO185" s="29"/>
      <c r="AP185" s="29"/>
      <c r="AQ185" s="29"/>
      <c r="AR185" s="24"/>
      <c r="AS185" s="24"/>
    </row>
    <row r="186" spans="1:45">
      <c r="A186" s="29"/>
      <c r="B186" s="29"/>
      <c r="C186" s="29"/>
      <c r="D186" s="29"/>
      <c r="E186" s="29"/>
      <c r="F186" s="29"/>
      <c r="G186" s="29"/>
      <c r="H186" s="29"/>
      <c r="I186" s="29"/>
      <c r="J186" s="29"/>
      <c r="K186" s="29"/>
      <c r="L186" s="29"/>
      <c r="M186" s="29"/>
      <c r="N186" s="29"/>
      <c r="O186" s="29"/>
      <c r="P186" s="29"/>
      <c r="Q186" s="29"/>
      <c r="R186" s="29"/>
      <c r="S186" s="29"/>
      <c r="T186" s="29"/>
      <c r="U186" s="29"/>
      <c r="V186" s="29"/>
      <c r="W186" s="29"/>
      <c r="X186" s="29"/>
      <c r="Y186" s="29"/>
      <c r="Z186" s="29"/>
      <c r="AA186" s="29"/>
      <c r="AB186" s="29"/>
      <c r="AC186" s="29"/>
      <c r="AD186" s="29"/>
      <c r="AE186" s="29"/>
      <c r="AF186" s="29"/>
      <c r="AG186" s="29"/>
      <c r="AH186" s="29"/>
      <c r="AI186" s="29"/>
      <c r="AJ186" s="29"/>
      <c r="AK186" s="29"/>
      <c r="AL186" s="29"/>
      <c r="AM186" s="29"/>
      <c r="AN186" s="29"/>
      <c r="AO186" s="29"/>
      <c r="AP186" s="29"/>
      <c r="AQ186" s="29"/>
      <c r="AR186" s="24"/>
      <c r="AS186" s="24"/>
    </row>
    <row r="187" spans="1:45">
      <c r="A187" s="29"/>
      <c r="B187" s="29"/>
      <c r="C187" s="29"/>
      <c r="D187" s="29"/>
      <c r="E187" s="29"/>
      <c r="F187" s="29"/>
      <c r="G187" s="29"/>
      <c r="H187" s="29"/>
      <c r="I187" s="29"/>
      <c r="J187" s="29"/>
      <c r="K187" s="29"/>
      <c r="L187" s="29"/>
      <c r="M187" s="29"/>
      <c r="N187" s="29"/>
      <c r="O187" s="29"/>
      <c r="P187" s="29"/>
      <c r="Q187" s="29"/>
      <c r="R187" s="29"/>
      <c r="S187" s="29"/>
      <c r="T187" s="29"/>
      <c r="U187" s="29"/>
      <c r="V187" s="29"/>
      <c r="W187" s="29"/>
      <c r="X187" s="29"/>
      <c r="Y187" s="29"/>
      <c r="Z187" s="29"/>
      <c r="AA187" s="29"/>
      <c r="AB187" s="29"/>
      <c r="AC187" s="29"/>
      <c r="AD187" s="29"/>
      <c r="AE187" s="29"/>
      <c r="AF187" s="29"/>
      <c r="AG187" s="29"/>
      <c r="AH187" s="29"/>
      <c r="AI187" s="29"/>
      <c r="AJ187" s="29"/>
      <c r="AK187" s="29"/>
      <c r="AL187" s="29"/>
      <c r="AM187" s="29"/>
      <c r="AN187" s="29"/>
      <c r="AO187" s="29"/>
      <c r="AP187" s="29"/>
      <c r="AQ187" s="29"/>
      <c r="AR187" s="24"/>
      <c r="AS187" s="24"/>
    </row>
    <row r="188" spans="1:45">
      <c r="A188" s="29"/>
      <c r="B188" s="29"/>
      <c r="C188" s="29"/>
      <c r="D188" s="29"/>
      <c r="E188" s="29"/>
      <c r="F188" s="29"/>
      <c r="G188" s="29"/>
      <c r="H188" s="29"/>
      <c r="I188" s="29"/>
      <c r="J188" s="29"/>
      <c r="K188" s="29"/>
      <c r="L188" s="29"/>
      <c r="M188" s="29"/>
      <c r="N188" s="29"/>
      <c r="O188" s="29"/>
      <c r="P188" s="29"/>
      <c r="Q188" s="29"/>
      <c r="R188" s="29"/>
      <c r="S188" s="29"/>
      <c r="T188" s="29"/>
      <c r="U188" s="29"/>
      <c r="V188" s="29"/>
      <c r="W188" s="29"/>
      <c r="X188" s="29"/>
      <c r="Y188" s="29"/>
      <c r="Z188" s="29"/>
      <c r="AA188" s="29"/>
      <c r="AB188" s="29"/>
      <c r="AC188" s="29"/>
      <c r="AD188" s="29"/>
      <c r="AE188" s="29"/>
      <c r="AF188" s="29"/>
      <c r="AG188" s="29"/>
      <c r="AH188" s="29"/>
      <c r="AI188" s="29"/>
      <c r="AJ188" s="29"/>
      <c r="AK188" s="29"/>
      <c r="AL188" s="29"/>
      <c r="AM188" s="29"/>
      <c r="AN188" s="29"/>
      <c r="AO188" s="29"/>
      <c r="AP188" s="29"/>
      <c r="AQ188" s="29"/>
      <c r="AR188" s="24"/>
      <c r="AS188" s="24"/>
    </row>
    <row r="189" spans="1:45">
      <c r="A189" s="29"/>
      <c r="B189" s="29"/>
      <c r="C189" s="29"/>
      <c r="D189" s="29"/>
      <c r="E189" s="29"/>
      <c r="F189" s="29"/>
      <c r="G189" s="29"/>
      <c r="H189" s="29"/>
      <c r="I189" s="29"/>
      <c r="J189" s="29"/>
      <c r="K189" s="29"/>
      <c r="L189" s="29"/>
      <c r="M189" s="29"/>
      <c r="N189" s="29"/>
      <c r="O189" s="29"/>
      <c r="P189" s="29"/>
      <c r="Q189" s="29"/>
      <c r="R189" s="29"/>
      <c r="S189" s="29"/>
      <c r="T189" s="29"/>
      <c r="U189" s="29"/>
      <c r="V189" s="29"/>
      <c r="W189" s="29"/>
      <c r="X189" s="29"/>
      <c r="Y189" s="29"/>
      <c r="Z189" s="29"/>
      <c r="AA189" s="29"/>
      <c r="AB189" s="29"/>
      <c r="AC189" s="29"/>
      <c r="AD189" s="29"/>
      <c r="AE189" s="29"/>
      <c r="AF189" s="29"/>
      <c r="AG189" s="29"/>
      <c r="AH189" s="29"/>
      <c r="AI189" s="29"/>
      <c r="AJ189" s="29"/>
      <c r="AK189" s="29"/>
      <c r="AL189" s="29"/>
      <c r="AM189" s="29"/>
      <c r="AN189" s="29"/>
      <c r="AO189" s="29"/>
      <c r="AP189" s="29"/>
      <c r="AQ189" s="29"/>
      <c r="AR189" s="24"/>
      <c r="AS189" s="24"/>
    </row>
    <row r="190" spans="1:45">
      <c r="A190" s="29"/>
      <c r="B190" s="29"/>
      <c r="C190" s="29"/>
      <c r="D190" s="29"/>
      <c r="E190" s="29"/>
      <c r="F190" s="29"/>
      <c r="G190" s="29"/>
      <c r="H190" s="29"/>
      <c r="I190" s="29"/>
      <c r="J190" s="29"/>
      <c r="K190" s="29"/>
      <c r="L190" s="29"/>
      <c r="M190" s="29"/>
      <c r="N190" s="29"/>
      <c r="O190" s="29"/>
      <c r="P190" s="29"/>
      <c r="Q190" s="29"/>
      <c r="R190" s="29"/>
      <c r="S190" s="29"/>
      <c r="T190" s="29"/>
      <c r="U190" s="29"/>
      <c r="V190" s="29"/>
      <c r="W190" s="29"/>
      <c r="X190" s="29"/>
      <c r="Y190" s="29"/>
      <c r="Z190" s="29"/>
      <c r="AA190" s="29"/>
      <c r="AB190" s="29"/>
      <c r="AC190" s="29"/>
      <c r="AD190" s="29"/>
      <c r="AE190" s="29"/>
      <c r="AF190" s="29"/>
      <c r="AG190" s="29"/>
      <c r="AH190" s="29"/>
      <c r="AI190" s="29"/>
      <c r="AJ190" s="29"/>
      <c r="AK190" s="29"/>
      <c r="AL190" s="29"/>
      <c r="AM190" s="29"/>
      <c r="AN190" s="29"/>
      <c r="AO190" s="29"/>
      <c r="AP190" s="29"/>
      <c r="AQ190" s="29"/>
      <c r="AR190" s="24"/>
      <c r="AS190" s="24"/>
    </row>
    <row r="191" spans="1:45">
      <c r="A191" s="29"/>
      <c r="B191" s="29"/>
      <c r="C191" s="29"/>
      <c r="D191" s="29"/>
      <c r="E191" s="29"/>
      <c r="F191" s="29"/>
      <c r="G191" s="29"/>
      <c r="H191" s="29"/>
      <c r="I191" s="29"/>
      <c r="J191" s="29"/>
      <c r="K191" s="29"/>
      <c r="L191" s="29"/>
      <c r="M191" s="29"/>
      <c r="N191" s="29"/>
      <c r="O191" s="29"/>
      <c r="P191" s="29"/>
      <c r="Q191" s="29"/>
      <c r="R191" s="29"/>
      <c r="S191" s="29"/>
      <c r="T191" s="29"/>
      <c r="U191" s="29"/>
      <c r="V191" s="29"/>
      <c r="W191" s="29"/>
      <c r="X191" s="29"/>
      <c r="Y191" s="29"/>
      <c r="Z191" s="29"/>
      <c r="AA191" s="29"/>
      <c r="AB191" s="29"/>
      <c r="AC191" s="29"/>
      <c r="AD191" s="29"/>
      <c r="AE191" s="29"/>
      <c r="AF191" s="29"/>
      <c r="AG191" s="29"/>
      <c r="AH191" s="29"/>
      <c r="AI191" s="29"/>
      <c r="AJ191" s="29"/>
      <c r="AK191" s="29"/>
      <c r="AL191" s="29"/>
      <c r="AM191" s="29"/>
      <c r="AN191" s="29"/>
      <c r="AO191" s="29"/>
      <c r="AP191" s="29"/>
      <c r="AQ191" s="29"/>
      <c r="AR191" s="24"/>
      <c r="AS191" s="24"/>
    </row>
    <row r="192" spans="1:45">
      <c r="A192" s="24"/>
      <c r="B192" s="24"/>
      <c r="C192" s="24"/>
      <c r="D192" s="24"/>
      <c r="E192" s="24"/>
      <c r="F192" s="24"/>
      <c r="G192" s="24"/>
      <c r="H192" s="24"/>
      <c r="I192" s="24"/>
      <c r="J192" s="24"/>
      <c r="K192" s="24"/>
      <c r="L192" s="24"/>
      <c r="M192" s="24"/>
      <c r="N192" s="24"/>
      <c r="O192" s="24"/>
      <c r="P192" s="24"/>
      <c r="Q192" s="24"/>
      <c r="R192" s="24"/>
      <c r="S192" s="24"/>
      <c r="T192" s="24"/>
      <c r="U192" s="24"/>
      <c r="V192" s="24"/>
      <c r="W192" s="24"/>
      <c r="X192" s="24"/>
      <c r="Y192" s="24"/>
      <c r="Z192" s="24"/>
      <c r="AA192" s="24"/>
      <c r="AB192" s="24"/>
      <c r="AC192" s="24"/>
      <c r="AD192" s="24"/>
      <c r="AE192" s="24"/>
      <c r="AF192" s="24"/>
      <c r="AG192" s="24"/>
      <c r="AH192" s="24"/>
      <c r="AI192" s="24"/>
      <c r="AJ192" s="24"/>
      <c r="AK192" s="24"/>
      <c r="AL192" s="24"/>
      <c r="AM192" s="24"/>
      <c r="AN192" s="24"/>
      <c r="AO192" s="24"/>
      <c r="AP192" s="24"/>
      <c r="AQ192" s="24"/>
      <c r="AR192" s="24"/>
      <c r="AS192" s="24"/>
    </row>
    <row r="193" spans="1:45">
      <c r="A193" s="24"/>
      <c r="B193" s="24"/>
      <c r="C193" s="24"/>
      <c r="D193" s="24"/>
      <c r="E193" s="24"/>
      <c r="F193" s="24"/>
      <c r="G193" s="24"/>
      <c r="H193" s="24"/>
      <c r="I193" s="24"/>
      <c r="J193" s="24"/>
      <c r="K193" s="24"/>
      <c r="L193" s="24"/>
      <c r="M193" s="24"/>
      <c r="N193" s="24"/>
      <c r="O193" s="24"/>
      <c r="P193" s="24"/>
      <c r="Q193" s="24"/>
      <c r="R193" s="24"/>
      <c r="S193" s="24"/>
      <c r="T193" s="24"/>
      <c r="U193" s="24"/>
      <c r="V193" s="24"/>
      <c r="W193" s="24"/>
      <c r="X193" s="24"/>
      <c r="Y193" s="24"/>
      <c r="Z193" s="24"/>
      <c r="AA193" s="24"/>
      <c r="AB193" s="24"/>
      <c r="AC193" s="24"/>
      <c r="AD193" s="24"/>
      <c r="AE193" s="24"/>
      <c r="AF193" s="24"/>
      <c r="AG193" s="24"/>
      <c r="AH193" s="24"/>
      <c r="AI193" s="24"/>
      <c r="AJ193" s="24"/>
      <c r="AK193" s="24"/>
      <c r="AL193" s="24"/>
      <c r="AM193" s="24"/>
      <c r="AN193" s="24"/>
      <c r="AO193" s="24"/>
      <c r="AP193" s="24"/>
      <c r="AQ193" s="24"/>
      <c r="AR193" s="24"/>
      <c r="AS193" s="24"/>
    </row>
    <row r="194" spans="1:45">
      <c r="A194" s="24"/>
      <c r="B194" s="24"/>
      <c r="C194" s="24"/>
      <c r="D194" s="24"/>
      <c r="E194" s="24"/>
      <c r="F194" s="24"/>
      <c r="G194" s="24"/>
      <c r="H194" s="24"/>
      <c r="I194" s="24"/>
      <c r="J194" s="24"/>
      <c r="K194" s="24"/>
      <c r="L194" s="24"/>
      <c r="M194" s="24"/>
      <c r="N194" s="24"/>
      <c r="O194" s="24"/>
      <c r="P194" s="24"/>
      <c r="Q194" s="24"/>
      <c r="R194" s="24"/>
      <c r="S194" s="24"/>
      <c r="T194" s="24"/>
      <c r="U194" s="24"/>
      <c r="V194" s="24"/>
      <c r="W194" s="24"/>
      <c r="X194" s="24"/>
      <c r="Y194" s="24"/>
      <c r="Z194" s="24"/>
      <c r="AA194" s="24"/>
      <c r="AB194" s="24"/>
      <c r="AC194" s="24"/>
      <c r="AD194" s="24"/>
      <c r="AE194" s="24"/>
      <c r="AF194" s="24"/>
      <c r="AG194" s="24"/>
      <c r="AH194" s="24"/>
      <c r="AI194" s="24"/>
      <c r="AJ194" s="24"/>
      <c r="AK194" s="24"/>
      <c r="AL194" s="24"/>
      <c r="AM194" s="24"/>
      <c r="AN194" s="24"/>
      <c r="AO194" s="24"/>
      <c r="AP194" s="24"/>
      <c r="AQ194" s="24"/>
      <c r="AR194" s="24"/>
      <c r="AS194" s="24"/>
    </row>
    <row r="195" spans="1:45">
      <c r="A195" s="24"/>
      <c r="B195" s="24"/>
      <c r="C195" s="24"/>
      <c r="D195" s="24"/>
      <c r="E195" s="24"/>
      <c r="F195" s="24"/>
      <c r="G195" s="24"/>
      <c r="H195" s="24"/>
      <c r="I195" s="24"/>
      <c r="J195" s="24"/>
      <c r="K195" s="24"/>
      <c r="L195" s="24"/>
      <c r="M195" s="24"/>
      <c r="N195" s="24"/>
      <c r="O195" s="24"/>
      <c r="P195" s="24"/>
      <c r="Q195" s="24"/>
      <c r="R195" s="24"/>
      <c r="S195" s="24"/>
      <c r="T195" s="24"/>
      <c r="U195" s="24"/>
      <c r="V195" s="24"/>
      <c r="W195" s="24"/>
      <c r="X195" s="24"/>
      <c r="Y195" s="24"/>
      <c r="Z195" s="24"/>
      <c r="AA195" s="24"/>
      <c r="AB195" s="24"/>
      <c r="AC195" s="24"/>
      <c r="AD195" s="24"/>
      <c r="AE195" s="24"/>
      <c r="AF195" s="24"/>
      <c r="AG195" s="24"/>
      <c r="AH195" s="24"/>
      <c r="AI195" s="24"/>
      <c r="AJ195" s="24"/>
      <c r="AK195" s="24"/>
      <c r="AL195" s="24"/>
      <c r="AM195" s="24"/>
      <c r="AN195" s="24"/>
      <c r="AO195" s="24"/>
      <c r="AP195" s="24"/>
      <c r="AQ195" s="24"/>
      <c r="AR195" s="24"/>
      <c r="AS195" s="24"/>
    </row>
    <row r="196" spans="1:45">
      <c r="A196" s="24"/>
      <c r="B196" s="24"/>
      <c r="C196" s="24"/>
      <c r="D196" s="24"/>
      <c r="E196" s="24"/>
      <c r="F196" s="24"/>
      <c r="G196" s="24"/>
      <c r="H196" s="24"/>
      <c r="I196" s="24"/>
      <c r="J196" s="24"/>
      <c r="K196" s="24"/>
      <c r="L196" s="24"/>
      <c r="M196" s="24"/>
      <c r="N196" s="24"/>
      <c r="O196" s="24"/>
      <c r="P196" s="24"/>
      <c r="Q196" s="24"/>
      <c r="R196" s="24"/>
      <c r="S196" s="24"/>
      <c r="T196" s="24"/>
      <c r="U196" s="24"/>
      <c r="V196" s="24"/>
      <c r="W196" s="24"/>
      <c r="X196" s="24"/>
      <c r="Y196" s="24"/>
      <c r="Z196" s="24"/>
      <c r="AA196" s="24"/>
      <c r="AB196" s="24"/>
      <c r="AC196" s="24"/>
      <c r="AD196" s="24"/>
      <c r="AE196" s="24"/>
      <c r="AF196" s="24"/>
      <c r="AG196" s="24"/>
      <c r="AH196" s="24"/>
      <c r="AI196" s="24"/>
      <c r="AJ196" s="24"/>
      <c r="AK196" s="24"/>
      <c r="AL196" s="24"/>
      <c r="AM196" s="24"/>
      <c r="AN196" s="24"/>
      <c r="AO196" s="24"/>
      <c r="AP196" s="24"/>
      <c r="AQ196" s="24"/>
      <c r="AR196" s="24"/>
      <c r="AS196" s="24"/>
    </row>
    <row r="197" spans="1:45">
      <c r="A197" s="24"/>
      <c r="B197" s="24"/>
      <c r="C197" s="24"/>
      <c r="D197" s="24"/>
      <c r="E197" s="24"/>
      <c r="F197" s="24"/>
      <c r="G197" s="24"/>
      <c r="H197" s="24"/>
      <c r="I197" s="24"/>
      <c r="J197" s="24"/>
      <c r="K197" s="24"/>
      <c r="L197" s="24"/>
      <c r="M197" s="24"/>
      <c r="N197" s="24"/>
      <c r="O197" s="24"/>
      <c r="P197" s="24"/>
      <c r="Q197" s="24"/>
      <c r="R197" s="24"/>
      <c r="S197" s="24"/>
      <c r="T197" s="24"/>
      <c r="U197" s="24"/>
      <c r="V197" s="24"/>
      <c r="W197" s="24"/>
      <c r="X197" s="24"/>
      <c r="Y197" s="24"/>
      <c r="Z197" s="24"/>
      <c r="AA197" s="24"/>
      <c r="AB197" s="24"/>
      <c r="AC197" s="24"/>
      <c r="AD197" s="24"/>
      <c r="AE197" s="24"/>
      <c r="AF197" s="24"/>
      <c r="AG197" s="24"/>
      <c r="AH197" s="24"/>
      <c r="AI197" s="24"/>
      <c r="AJ197" s="24"/>
      <c r="AK197" s="24"/>
      <c r="AL197" s="24"/>
      <c r="AM197" s="24"/>
      <c r="AN197" s="24"/>
      <c r="AO197" s="24"/>
      <c r="AP197" s="24"/>
      <c r="AQ197" s="24"/>
      <c r="AR197" s="24"/>
      <c r="AS197" s="24"/>
    </row>
    <row r="198" spans="1:45">
      <c r="A198" s="24"/>
      <c r="B198" s="24"/>
      <c r="C198" s="24"/>
      <c r="D198" s="24"/>
      <c r="E198" s="24"/>
      <c r="F198" s="24"/>
      <c r="G198" s="24"/>
      <c r="H198" s="24"/>
      <c r="I198" s="24"/>
      <c r="J198" s="24"/>
      <c r="K198" s="24"/>
      <c r="L198" s="24"/>
      <c r="M198" s="24"/>
      <c r="N198" s="24"/>
      <c r="O198" s="24"/>
      <c r="P198" s="24"/>
      <c r="Q198" s="24"/>
      <c r="R198" s="24"/>
      <c r="S198" s="24"/>
      <c r="T198" s="24"/>
      <c r="U198" s="24"/>
      <c r="V198" s="24"/>
      <c r="W198" s="24"/>
      <c r="X198" s="24"/>
      <c r="Y198" s="24"/>
      <c r="Z198" s="24"/>
      <c r="AA198" s="24"/>
      <c r="AB198" s="24"/>
      <c r="AC198" s="24"/>
      <c r="AD198" s="24"/>
      <c r="AE198" s="24"/>
      <c r="AF198" s="24"/>
      <c r="AG198" s="24"/>
      <c r="AH198" s="24"/>
      <c r="AI198" s="24"/>
      <c r="AJ198" s="24"/>
      <c r="AK198" s="24"/>
      <c r="AL198" s="24"/>
      <c r="AM198" s="24"/>
      <c r="AN198" s="24"/>
      <c r="AO198" s="24"/>
      <c r="AP198" s="24"/>
      <c r="AQ198" s="24"/>
      <c r="AR198" s="24"/>
      <c r="AS198" s="24"/>
    </row>
    <row r="199" spans="1:45">
      <c r="A199" s="24"/>
      <c r="B199" s="24"/>
      <c r="C199" s="24"/>
      <c r="D199" s="24"/>
      <c r="E199" s="24"/>
      <c r="F199" s="24"/>
      <c r="G199" s="24"/>
      <c r="H199" s="24"/>
      <c r="I199" s="24"/>
      <c r="J199" s="24"/>
      <c r="K199" s="24"/>
      <c r="L199" s="24"/>
      <c r="M199" s="24"/>
      <c r="N199" s="24"/>
      <c r="O199" s="24"/>
      <c r="P199" s="24"/>
      <c r="Q199" s="24"/>
      <c r="R199" s="24"/>
      <c r="S199" s="24"/>
      <c r="T199" s="24"/>
      <c r="U199" s="24"/>
      <c r="V199" s="24"/>
      <c r="W199" s="24"/>
      <c r="X199" s="24"/>
      <c r="Y199" s="24"/>
      <c r="Z199" s="24"/>
      <c r="AA199" s="24"/>
      <c r="AB199" s="24"/>
      <c r="AC199" s="24"/>
      <c r="AD199" s="24"/>
      <c r="AE199" s="24"/>
      <c r="AF199" s="24"/>
      <c r="AG199" s="24"/>
      <c r="AH199" s="24"/>
      <c r="AI199" s="24"/>
      <c r="AJ199" s="24"/>
      <c r="AK199" s="24"/>
      <c r="AL199" s="24"/>
      <c r="AM199" s="24"/>
      <c r="AN199" s="24"/>
      <c r="AO199" s="24"/>
      <c r="AP199" s="24"/>
      <c r="AQ199" s="24"/>
      <c r="AR199" s="24"/>
      <c r="AS199" s="24"/>
    </row>
    <row r="200" spans="1:45">
      <c r="A200" s="24"/>
      <c r="B200" s="24"/>
      <c r="C200" s="24"/>
      <c r="D200" s="24"/>
      <c r="E200" s="24"/>
      <c r="F200" s="24"/>
      <c r="G200" s="24"/>
      <c r="H200" s="24"/>
      <c r="I200" s="24"/>
      <c r="J200" s="24"/>
      <c r="K200" s="24"/>
      <c r="L200" s="24"/>
      <c r="M200" s="24"/>
      <c r="N200" s="24"/>
      <c r="O200" s="24"/>
      <c r="P200" s="24"/>
      <c r="Q200" s="24"/>
      <c r="R200" s="24"/>
      <c r="S200" s="24"/>
      <c r="T200" s="24"/>
      <c r="U200" s="24"/>
      <c r="V200" s="24"/>
      <c r="W200" s="24"/>
      <c r="X200" s="24"/>
      <c r="Y200" s="24"/>
      <c r="Z200" s="24"/>
      <c r="AA200" s="24"/>
      <c r="AB200" s="24"/>
      <c r="AC200" s="24"/>
      <c r="AD200" s="24"/>
      <c r="AE200" s="24"/>
      <c r="AF200" s="24"/>
      <c r="AG200" s="24"/>
      <c r="AH200" s="24"/>
      <c r="AI200" s="24"/>
      <c r="AJ200" s="24"/>
      <c r="AK200" s="24"/>
      <c r="AL200" s="24"/>
      <c r="AM200" s="24"/>
      <c r="AN200" s="24"/>
      <c r="AO200" s="24"/>
      <c r="AP200" s="24"/>
      <c r="AQ200" s="24"/>
      <c r="AR200" s="24"/>
      <c r="AS200" s="24"/>
    </row>
    <row r="201" spans="1:45">
      <c r="A201" s="24"/>
      <c r="B201" s="24"/>
      <c r="C201" s="24"/>
      <c r="D201" s="24"/>
      <c r="E201" s="24"/>
      <c r="F201" s="24"/>
      <c r="G201" s="24"/>
      <c r="H201" s="24"/>
      <c r="I201" s="24"/>
      <c r="J201" s="24"/>
      <c r="K201" s="24"/>
      <c r="L201" s="24"/>
      <c r="M201" s="24"/>
      <c r="N201" s="24"/>
      <c r="O201" s="24"/>
      <c r="P201" s="24"/>
      <c r="Q201" s="24"/>
      <c r="R201" s="24"/>
      <c r="S201" s="24"/>
      <c r="T201" s="24"/>
      <c r="U201" s="24"/>
      <c r="V201" s="24"/>
      <c r="W201" s="24"/>
      <c r="X201" s="24"/>
      <c r="Y201" s="24"/>
      <c r="Z201" s="24"/>
      <c r="AA201" s="24"/>
      <c r="AB201" s="24"/>
      <c r="AC201" s="24"/>
      <c r="AD201" s="24"/>
      <c r="AE201" s="24"/>
      <c r="AF201" s="24"/>
      <c r="AG201" s="24"/>
      <c r="AH201" s="24"/>
      <c r="AI201" s="24"/>
      <c r="AJ201" s="24"/>
      <c r="AK201" s="24"/>
      <c r="AL201" s="24"/>
      <c r="AM201" s="24"/>
      <c r="AN201" s="24"/>
      <c r="AO201" s="24"/>
      <c r="AP201" s="24"/>
      <c r="AQ201" s="24"/>
      <c r="AR201" s="24"/>
      <c r="AS201" s="24"/>
    </row>
    <row r="202" spans="1:45">
      <c r="A202" s="24"/>
      <c r="B202" s="24"/>
      <c r="C202" s="24"/>
      <c r="D202" s="24"/>
      <c r="E202" s="24"/>
      <c r="F202" s="24"/>
      <c r="G202" s="24"/>
      <c r="H202" s="24"/>
      <c r="I202" s="24"/>
      <c r="J202" s="24"/>
      <c r="K202" s="24"/>
      <c r="L202" s="24"/>
      <c r="M202" s="24"/>
      <c r="N202" s="24"/>
      <c r="O202" s="24"/>
      <c r="P202" s="24"/>
      <c r="Q202" s="24"/>
      <c r="R202" s="24"/>
      <c r="S202" s="24"/>
      <c r="T202" s="24"/>
      <c r="U202" s="24"/>
      <c r="V202" s="24"/>
      <c r="W202" s="24"/>
      <c r="X202" s="24"/>
      <c r="Y202" s="24"/>
      <c r="Z202" s="24"/>
      <c r="AA202" s="24"/>
      <c r="AB202" s="24"/>
      <c r="AC202" s="24"/>
      <c r="AD202" s="24"/>
      <c r="AE202" s="24"/>
      <c r="AF202" s="24"/>
      <c r="AG202" s="24"/>
      <c r="AH202" s="24"/>
      <c r="AI202" s="24"/>
      <c r="AJ202" s="24"/>
      <c r="AK202" s="24"/>
      <c r="AL202" s="24"/>
      <c r="AM202" s="24"/>
      <c r="AN202" s="24"/>
      <c r="AO202" s="24"/>
      <c r="AP202" s="24"/>
      <c r="AQ202" s="24"/>
      <c r="AR202" s="24"/>
      <c r="AS202" s="24"/>
    </row>
    <row r="203" spans="1:45">
      <c r="A203" s="24"/>
      <c r="B203" s="24"/>
      <c r="C203" s="24"/>
      <c r="D203" s="24"/>
      <c r="E203" s="24"/>
      <c r="F203" s="24"/>
      <c r="G203" s="24"/>
      <c r="H203" s="24"/>
      <c r="I203" s="24"/>
      <c r="J203" s="24"/>
      <c r="K203" s="24"/>
      <c r="L203" s="24"/>
      <c r="M203" s="24"/>
      <c r="N203" s="24"/>
      <c r="O203" s="24"/>
      <c r="P203" s="24"/>
      <c r="Q203" s="24"/>
      <c r="R203" s="24"/>
      <c r="S203" s="24"/>
      <c r="T203" s="24"/>
      <c r="U203" s="24"/>
      <c r="V203" s="24"/>
      <c r="W203" s="24"/>
      <c r="X203" s="24"/>
      <c r="Y203" s="24"/>
      <c r="Z203" s="24"/>
      <c r="AA203" s="24"/>
      <c r="AB203" s="24"/>
      <c r="AC203" s="24"/>
      <c r="AD203" s="24"/>
      <c r="AE203" s="24"/>
      <c r="AF203" s="24"/>
      <c r="AG203" s="24"/>
      <c r="AH203" s="24"/>
      <c r="AI203" s="24"/>
      <c r="AJ203" s="24"/>
      <c r="AK203" s="24"/>
      <c r="AL203" s="24"/>
      <c r="AM203" s="24"/>
      <c r="AN203" s="24"/>
      <c r="AO203" s="24"/>
      <c r="AP203" s="24"/>
      <c r="AQ203" s="24"/>
      <c r="AR203" s="24"/>
      <c r="AS203" s="24"/>
    </row>
    <row r="204" spans="1:45">
      <c r="A204" s="24"/>
      <c r="B204" s="24"/>
      <c r="C204" s="24"/>
      <c r="D204" s="24"/>
      <c r="E204" s="24"/>
      <c r="F204" s="24"/>
      <c r="G204" s="24"/>
      <c r="H204" s="24"/>
      <c r="I204" s="24"/>
      <c r="J204" s="24"/>
      <c r="K204" s="24"/>
      <c r="L204" s="24"/>
      <c r="M204" s="24"/>
      <c r="N204" s="24"/>
      <c r="O204" s="24"/>
      <c r="P204" s="24"/>
      <c r="Q204" s="24"/>
      <c r="R204" s="24"/>
      <c r="S204" s="24"/>
      <c r="T204" s="24"/>
      <c r="U204" s="24"/>
      <c r="V204" s="24"/>
      <c r="W204" s="24"/>
      <c r="X204" s="24"/>
      <c r="Y204" s="24"/>
      <c r="Z204" s="24"/>
      <c r="AA204" s="24"/>
      <c r="AB204" s="24"/>
      <c r="AC204" s="24"/>
      <c r="AD204" s="24"/>
      <c r="AE204" s="24"/>
      <c r="AF204" s="24"/>
      <c r="AG204" s="24"/>
      <c r="AH204" s="24"/>
      <c r="AI204" s="24"/>
      <c r="AJ204" s="24"/>
      <c r="AK204" s="24"/>
      <c r="AL204" s="24"/>
      <c r="AM204" s="24"/>
      <c r="AN204" s="24"/>
      <c r="AO204" s="24"/>
      <c r="AP204" s="24"/>
      <c r="AQ204" s="24"/>
      <c r="AR204" s="24"/>
      <c r="AS204" s="24"/>
    </row>
    <row r="205" spans="1:45">
      <c r="A205" s="24"/>
      <c r="B205" s="24"/>
      <c r="C205" s="24"/>
      <c r="D205" s="24"/>
      <c r="E205" s="24"/>
      <c r="F205" s="24"/>
      <c r="G205" s="24"/>
      <c r="H205" s="24"/>
      <c r="I205" s="24"/>
      <c r="J205" s="24"/>
      <c r="K205" s="24"/>
      <c r="L205" s="24"/>
      <c r="M205" s="24"/>
      <c r="N205" s="24"/>
      <c r="O205" s="24"/>
      <c r="P205" s="24"/>
      <c r="Q205" s="24"/>
      <c r="R205" s="24"/>
      <c r="S205" s="24"/>
      <c r="T205" s="24"/>
      <c r="U205" s="24"/>
      <c r="V205" s="24"/>
      <c r="W205" s="24"/>
      <c r="X205" s="24"/>
      <c r="Y205" s="24"/>
      <c r="Z205" s="24"/>
      <c r="AA205" s="24"/>
      <c r="AB205" s="24"/>
      <c r="AC205" s="24"/>
      <c r="AD205" s="24"/>
      <c r="AE205" s="24"/>
      <c r="AF205" s="24"/>
      <c r="AG205" s="24"/>
      <c r="AH205" s="24"/>
      <c r="AI205" s="24"/>
      <c r="AJ205" s="24"/>
      <c r="AK205" s="24"/>
      <c r="AL205" s="24"/>
      <c r="AM205" s="24"/>
      <c r="AN205" s="24"/>
      <c r="AO205" s="24"/>
      <c r="AP205" s="24"/>
      <c r="AQ205" s="24"/>
      <c r="AR205" s="24"/>
      <c r="AS205" s="24"/>
    </row>
    <row r="206" spans="1:45">
      <c r="A206" s="24"/>
      <c r="B206" s="24"/>
      <c r="C206" s="24"/>
      <c r="D206" s="24"/>
      <c r="E206" s="24"/>
      <c r="F206" s="24"/>
      <c r="G206" s="24"/>
      <c r="H206" s="24"/>
      <c r="I206" s="24"/>
      <c r="J206" s="24"/>
      <c r="K206" s="24"/>
      <c r="L206" s="24"/>
      <c r="M206" s="24"/>
      <c r="N206" s="24"/>
      <c r="O206" s="24"/>
      <c r="P206" s="24"/>
      <c r="Q206" s="24"/>
      <c r="R206" s="24"/>
      <c r="S206" s="24"/>
      <c r="T206" s="24"/>
      <c r="U206" s="24"/>
      <c r="V206" s="24"/>
      <c r="W206" s="24"/>
      <c r="X206" s="24"/>
      <c r="Y206" s="24"/>
      <c r="Z206" s="24"/>
      <c r="AA206" s="24"/>
      <c r="AB206" s="24"/>
      <c r="AC206" s="24"/>
      <c r="AD206" s="24"/>
      <c r="AE206" s="24"/>
      <c r="AF206" s="24"/>
      <c r="AG206" s="24"/>
      <c r="AH206" s="24"/>
      <c r="AI206" s="24"/>
      <c r="AJ206" s="24"/>
      <c r="AK206" s="24"/>
      <c r="AL206" s="24"/>
      <c r="AM206" s="24"/>
      <c r="AN206" s="24"/>
      <c r="AO206" s="24"/>
      <c r="AP206" s="24"/>
      <c r="AQ206" s="24"/>
      <c r="AR206" s="24"/>
      <c r="AS206" s="24"/>
    </row>
    <row r="207" spans="1:45">
      <c r="A207" s="24"/>
      <c r="B207" s="24"/>
      <c r="C207" s="24"/>
      <c r="D207" s="24"/>
      <c r="E207" s="24"/>
      <c r="F207" s="24"/>
      <c r="G207" s="24"/>
      <c r="H207" s="24"/>
      <c r="I207" s="24"/>
      <c r="J207" s="24"/>
      <c r="K207" s="24"/>
      <c r="L207" s="24"/>
      <c r="M207" s="24"/>
      <c r="N207" s="24"/>
      <c r="O207" s="24"/>
      <c r="P207" s="24"/>
      <c r="Q207" s="24"/>
      <c r="R207" s="24"/>
      <c r="S207" s="24"/>
      <c r="T207" s="24"/>
      <c r="U207" s="24"/>
      <c r="V207" s="24"/>
      <c r="W207" s="24"/>
      <c r="X207" s="24"/>
      <c r="Y207" s="24"/>
      <c r="Z207" s="24"/>
      <c r="AA207" s="24"/>
      <c r="AB207" s="24"/>
      <c r="AC207" s="24"/>
      <c r="AD207" s="24"/>
      <c r="AE207" s="24"/>
      <c r="AF207" s="24"/>
      <c r="AG207" s="24"/>
      <c r="AH207" s="24"/>
      <c r="AI207" s="24"/>
      <c r="AJ207" s="24"/>
      <c r="AK207" s="24"/>
      <c r="AL207" s="24"/>
      <c r="AM207" s="24"/>
      <c r="AN207" s="24"/>
      <c r="AO207" s="24"/>
      <c r="AP207" s="24"/>
      <c r="AQ207" s="24"/>
      <c r="AR207" s="24"/>
      <c r="AS207" s="24"/>
    </row>
    <row r="208" spans="1:45">
      <c r="A208" s="24"/>
      <c r="B208" s="24"/>
      <c r="C208" s="24"/>
      <c r="D208" s="24"/>
      <c r="E208" s="24"/>
      <c r="F208" s="24"/>
      <c r="G208" s="24"/>
      <c r="H208" s="24"/>
      <c r="I208" s="24"/>
      <c r="J208" s="24"/>
      <c r="K208" s="24"/>
      <c r="L208" s="24"/>
      <c r="M208" s="24"/>
      <c r="N208" s="24"/>
      <c r="O208" s="24"/>
      <c r="P208" s="24"/>
      <c r="Q208" s="24"/>
      <c r="R208" s="24"/>
      <c r="S208" s="24"/>
      <c r="T208" s="24"/>
      <c r="U208" s="24"/>
      <c r="V208" s="24"/>
      <c r="W208" s="24"/>
      <c r="X208" s="24"/>
      <c r="Y208" s="24"/>
      <c r="Z208" s="24"/>
      <c r="AA208" s="24"/>
      <c r="AB208" s="24"/>
      <c r="AC208" s="24"/>
      <c r="AD208" s="24"/>
      <c r="AE208" s="24"/>
      <c r="AF208" s="24"/>
      <c r="AG208" s="24"/>
      <c r="AH208" s="24"/>
      <c r="AI208" s="24"/>
      <c r="AJ208" s="24"/>
      <c r="AK208" s="24"/>
      <c r="AL208" s="24"/>
      <c r="AM208" s="24"/>
      <c r="AN208" s="24"/>
      <c r="AO208" s="24"/>
      <c r="AP208" s="24"/>
      <c r="AQ208" s="24"/>
      <c r="AR208" s="24"/>
      <c r="AS208" s="24"/>
    </row>
    <row r="209" spans="1:45">
      <c r="A209" s="24"/>
      <c r="B209" s="24"/>
      <c r="C209" s="24"/>
      <c r="D209" s="24"/>
      <c r="E209" s="24"/>
      <c r="F209" s="24"/>
      <c r="G209" s="24"/>
      <c r="H209" s="24"/>
      <c r="I209" s="24"/>
      <c r="J209" s="24"/>
      <c r="K209" s="24"/>
      <c r="L209" s="24"/>
      <c r="M209" s="24"/>
      <c r="N209" s="24"/>
      <c r="O209" s="24"/>
      <c r="P209" s="24"/>
      <c r="Q209" s="24"/>
      <c r="R209" s="24"/>
      <c r="S209" s="24"/>
      <c r="T209" s="24"/>
      <c r="U209" s="24"/>
      <c r="V209" s="24"/>
      <c r="W209" s="24"/>
      <c r="X209" s="24"/>
      <c r="Y209" s="24"/>
      <c r="Z209" s="24"/>
      <c r="AA209" s="24"/>
      <c r="AB209" s="24"/>
      <c r="AC209" s="24"/>
      <c r="AD209" s="24"/>
      <c r="AE209" s="24"/>
      <c r="AF209" s="24"/>
      <c r="AG209" s="24"/>
      <c r="AH209" s="24"/>
      <c r="AI209" s="24"/>
      <c r="AJ209" s="24"/>
      <c r="AK209" s="24"/>
      <c r="AL209" s="24"/>
      <c r="AM209" s="24"/>
      <c r="AN209" s="24"/>
      <c r="AO209" s="24"/>
      <c r="AP209" s="24"/>
      <c r="AQ209" s="24"/>
      <c r="AR209" s="24"/>
      <c r="AS209" s="24"/>
    </row>
    <row r="210" spans="1:45">
      <c r="A210" s="24"/>
      <c r="B210" s="24"/>
      <c r="C210" s="24"/>
      <c r="D210" s="24"/>
      <c r="E210" s="24"/>
      <c r="F210" s="24"/>
      <c r="G210" s="24"/>
      <c r="H210" s="24"/>
      <c r="I210" s="24"/>
      <c r="J210" s="24"/>
      <c r="K210" s="24"/>
      <c r="L210" s="24"/>
      <c r="M210" s="24"/>
      <c r="N210" s="24"/>
      <c r="O210" s="24"/>
      <c r="P210" s="24"/>
      <c r="Q210" s="24"/>
      <c r="R210" s="24"/>
      <c r="S210" s="24"/>
      <c r="T210" s="24"/>
      <c r="U210" s="24"/>
      <c r="V210" s="24"/>
      <c r="W210" s="24"/>
      <c r="X210" s="24"/>
      <c r="Y210" s="24"/>
      <c r="Z210" s="24"/>
      <c r="AA210" s="24"/>
      <c r="AB210" s="24"/>
      <c r="AC210" s="24"/>
      <c r="AD210" s="24"/>
      <c r="AE210" s="24"/>
      <c r="AF210" s="24"/>
      <c r="AG210" s="24"/>
      <c r="AH210" s="24"/>
      <c r="AI210" s="24"/>
      <c r="AJ210" s="24"/>
      <c r="AK210" s="24"/>
      <c r="AL210" s="24"/>
      <c r="AM210" s="24"/>
      <c r="AN210" s="24"/>
      <c r="AO210" s="24"/>
      <c r="AP210" s="24"/>
      <c r="AQ210" s="24"/>
      <c r="AR210" s="24"/>
      <c r="AS210" s="24"/>
    </row>
    <row r="211" spans="1:45">
      <c r="A211" s="24"/>
      <c r="B211" s="24"/>
      <c r="C211" s="24"/>
      <c r="D211" s="24"/>
      <c r="E211" s="24"/>
      <c r="F211" s="24"/>
      <c r="G211" s="24"/>
      <c r="H211" s="24"/>
      <c r="I211" s="24"/>
      <c r="J211" s="24"/>
      <c r="K211" s="24"/>
      <c r="L211" s="24"/>
      <c r="M211" s="24"/>
      <c r="N211" s="24"/>
      <c r="O211" s="24"/>
      <c r="P211" s="24"/>
      <c r="Q211" s="24"/>
      <c r="R211" s="24"/>
      <c r="S211" s="24"/>
      <c r="T211" s="24"/>
      <c r="U211" s="24"/>
      <c r="V211" s="24"/>
      <c r="W211" s="24"/>
      <c r="X211" s="24"/>
      <c r="Y211" s="24"/>
      <c r="Z211" s="24"/>
      <c r="AA211" s="24"/>
      <c r="AB211" s="24"/>
      <c r="AC211" s="24"/>
      <c r="AD211" s="24"/>
      <c r="AE211" s="24"/>
      <c r="AF211" s="24"/>
      <c r="AG211" s="24"/>
      <c r="AH211" s="24"/>
      <c r="AI211" s="24"/>
      <c r="AJ211" s="24"/>
      <c r="AK211" s="24"/>
      <c r="AL211" s="24"/>
      <c r="AM211" s="24"/>
      <c r="AN211" s="24"/>
      <c r="AO211" s="24"/>
      <c r="AP211" s="24"/>
      <c r="AQ211" s="24"/>
      <c r="AR211" s="24"/>
      <c r="AS211" s="24"/>
    </row>
    <row r="212" spans="1:45">
      <c r="A212" s="24"/>
      <c r="B212" s="24"/>
      <c r="C212" s="24"/>
      <c r="D212" s="24"/>
      <c r="E212" s="24"/>
      <c r="F212" s="24"/>
      <c r="G212" s="24"/>
      <c r="H212" s="24"/>
      <c r="I212" s="24"/>
      <c r="J212" s="24"/>
      <c r="K212" s="24"/>
      <c r="L212" s="24"/>
      <c r="M212" s="24"/>
      <c r="N212" s="24"/>
      <c r="O212" s="24"/>
      <c r="P212" s="24"/>
      <c r="Q212" s="24"/>
      <c r="R212" s="24"/>
      <c r="S212" s="24"/>
      <c r="T212" s="24"/>
      <c r="U212" s="24"/>
      <c r="V212" s="24"/>
      <c r="W212" s="24"/>
      <c r="X212" s="24"/>
      <c r="Y212" s="24"/>
      <c r="Z212" s="24"/>
      <c r="AA212" s="24"/>
      <c r="AB212" s="24"/>
      <c r="AC212" s="24"/>
      <c r="AD212" s="24"/>
      <c r="AE212" s="24"/>
      <c r="AF212" s="24"/>
      <c r="AG212" s="24"/>
      <c r="AH212" s="24"/>
      <c r="AI212" s="24"/>
      <c r="AJ212" s="24"/>
      <c r="AK212" s="24"/>
      <c r="AL212" s="24"/>
      <c r="AM212" s="24"/>
      <c r="AN212" s="24"/>
      <c r="AO212" s="24"/>
      <c r="AP212" s="24"/>
      <c r="AQ212" s="24"/>
      <c r="AR212" s="24"/>
      <c r="AS212" s="24"/>
    </row>
    <row r="213" spans="1:45">
      <c r="A213" s="24"/>
      <c r="B213" s="24"/>
      <c r="C213" s="24"/>
      <c r="D213" s="24"/>
      <c r="E213" s="24"/>
      <c r="F213" s="24"/>
      <c r="G213" s="24"/>
      <c r="H213" s="24"/>
      <c r="I213" s="24"/>
      <c r="J213" s="24"/>
      <c r="K213" s="24"/>
      <c r="L213" s="24"/>
      <c r="M213" s="24"/>
      <c r="N213" s="24"/>
      <c r="O213" s="24"/>
      <c r="P213" s="24"/>
      <c r="Q213" s="24"/>
      <c r="R213" s="24"/>
      <c r="S213" s="24"/>
      <c r="T213" s="24"/>
      <c r="U213" s="24"/>
      <c r="V213" s="24"/>
      <c r="W213" s="24"/>
      <c r="X213" s="24"/>
      <c r="Y213" s="24"/>
      <c r="Z213" s="24"/>
      <c r="AA213" s="24"/>
      <c r="AB213" s="24"/>
      <c r="AC213" s="24"/>
      <c r="AD213" s="24"/>
      <c r="AE213" s="24"/>
      <c r="AF213" s="24"/>
      <c r="AG213" s="24"/>
      <c r="AH213" s="24"/>
      <c r="AI213" s="24"/>
      <c r="AJ213" s="24"/>
      <c r="AK213" s="24"/>
      <c r="AL213" s="24"/>
      <c r="AM213" s="24"/>
      <c r="AN213" s="24"/>
      <c r="AO213" s="24"/>
      <c r="AP213" s="24"/>
      <c r="AQ213" s="24"/>
      <c r="AR213" s="24"/>
      <c r="AS213" s="24"/>
    </row>
    <row r="214" spans="1:45">
      <c r="A214" s="24"/>
      <c r="B214" s="24"/>
      <c r="C214" s="24"/>
      <c r="D214" s="24"/>
      <c r="E214" s="24"/>
      <c r="F214" s="24"/>
      <c r="G214" s="24"/>
      <c r="H214" s="24"/>
      <c r="I214" s="24"/>
      <c r="J214" s="24"/>
      <c r="K214" s="24"/>
      <c r="L214" s="24"/>
      <c r="M214" s="24"/>
      <c r="N214" s="24"/>
      <c r="O214" s="24"/>
      <c r="P214" s="24"/>
      <c r="Q214" s="24"/>
      <c r="R214" s="24"/>
      <c r="S214" s="24"/>
      <c r="T214" s="24"/>
      <c r="U214" s="24"/>
      <c r="V214" s="24"/>
      <c r="W214" s="24"/>
      <c r="X214" s="24"/>
      <c r="Y214" s="24"/>
      <c r="Z214" s="24"/>
      <c r="AA214" s="24"/>
      <c r="AB214" s="24"/>
      <c r="AC214" s="24"/>
      <c r="AD214" s="24"/>
      <c r="AE214" s="24"/>
      <c r="AF214" s="24"/>
      <c r="AG214" s="24"/>
      <c r="AH214" s="24"/>
      <c r="AI214" s="24"/>
      <c r="AJ214" s="24"/>
      <c r="AK214" s="24"/>
      <c r="AL214" s="24"/>
      <c r="AM214" s="24"/>
      <c r="AN214" s="24"/>
      <c r="AO214" s="24"/>
      <c r="AP214" s="24"/>
      <c r="AQ214" s="24"/>
      <c r="AR214" s="24"/>
      <c r="AS214" s="24"/>
    </row>
    <row r="215" spans="1:45">
      <c r="A215" s="24"/>
      <c r="B215" s="24"/>
      <c r="C215" s="24"/>
      <c r="D215" s="24"/>
      <c r="E215" s="24"/>
      <c r="F215" s="24"/>
      <c r="G215" s="24"/>
      <c r="H215" s="24"/>
      <c r="I215" s="24"/>
      <c r="J215" s="24"/>
      <c r="K215" s="24"/>
      <c r="L215" s="24"/>
      <c r="M215" s="24"/>
      <c r="N215" s="24"/>
      <c r="O215" s="24"/>
      <c r="P215" s="24"/>
      <c r="Q215" s="24"/>
      <c r="R215" s="24"/>
      <c r="S215" s="24"/>
      <c r="T215" s="24"/>
      <c r="U215" s="24"/>
      <c r="V215" s="24"/>
      <c r="W215" s="24"/>
      <c r="X215" s="24"/>
      <c r="Y215" s="24"/>
      <c r="Z215" s="24"/>
      <c r="AA215" s="24"/>
      <c r="AB215" s="24"/>
      <c r="AC215" s="24"/>
      <c r="AD215" s="24"/>
      <c r="AE215" s="24"/>
      <c r="AF215" s="24"/>
      <c r="AG215" s="24"/>
      <c r="AH215" s="24"/>
      <c r="AI215" s="24"/>
      <c r="AJ215" s="24"/>
      <c r="AK215" s="24"/>
      <c r="AL215" s="24"/>
      <c r="AM215" s="24"/>
      <c r="AN215" s="24"/>
      <c r="AO215" s="24"/>
      <c r="AP215" s="24"/>
      <c r="AQ215" s="24"/>
      <c r="AR215" s="24"/>
      <c r="AS215" s="24"/>
    </row>
    <row r="216" spans="1:45">
      <c r="A216" s="24"/>
      <c r="B216" s="24"/>
      <c r="C216" s="24"/>
      <c r="D216" s="24"/>
      <c r="E216" s="24"/>
      <c r="F216" s="24"/>
      <c r="G216" s="24"/>
      <c r="H216" s="24"/>
      <c r="I216" s="24"/>
      <c r="J216" s="24"/>
      <c r="K216" s="24"/>
      <c r="L216" s="24"/>
      <c r="M216" s="24"/>
      <c r="N216" s="24"/>
      <c r="O216" s="24"/>
      <c r="P216" s="24"/>
      <c r="Q216" s="24"/>
      <c r="R216" s="24"/>
      <c r="S216" s="24"/>
      <c r="T216" s="24"/>
      <c r="U216" s="24"/>
      <c r="V216" s="24"/>
      <c r="W216" s="24"/>
      <c r="X216" s="24"/>
      <c r="Y216" s="24"/>
      <c r="Z216" s="24"/>
      <c r="AA216" s="24"/>
      <c r="AB216" s="24"/>
      <c r="AC216" s="24"/>
      <c r="AD216" s="24"/>
      <c r="AE216" s="24"/>
      <c r="AF216" s="24"/>
      <c r="AG216" s="24"/>
      <c r="AH216" s="24"/>
      <c r="AI216" s="24"/>
      <c r="AJ216" s="24"/>
      <c r="AK216" s="24"/>
      <c r="AL216" s="24"/>
      <c r="AM216" s="24"/>
      <c r="AN216" s="24"/>
      <c r="AO216" s="24"/>
      <c r="AP216" s="24"/>
      <c r="AQ216" s="24"/>
      <c r="AR216" s="24"/>
      <c r="AS216" s="24"/>
    </row>
    <row r="217" spans="1:45">
      <c r="A217" s="24"/>
      <c r="B217" s="24"/>
      <c r="C217" s="24"/>
      <c r="D217" s="24"/>
      <c r="E217" s="24"/>
      <c r="F217" s="24"/>
      <c r="G217" s="24"/>
      <c r="H217" s="24"/>
      <c r="I217" s="24"/>
      <c r="J217" s="24"/>
      <c r="K217" s="24"/>
      <c r="L217" s="24"/>
      <c r="M217" s="24"/>
      <c r="N217" s="24"/>
      <c r="O217" s="24"/>
      <c r="P217" s="24"/>
      <c r="Q217" s="24"/>
      <c r="R217" s="24"/>
      <c r="S217" s="24"/>
      <c r="T217" s="24"/>
      <c r="U217" s="24"/>
      <c r="V217" s="24"/>
      <c r="W217" s="24"/>
      <c r="X217" s="24"/>
      <c r="Y217" s="24"/>
      <c r="Z217" s="24"/>
      <c r="AA217" s="24"/>
      <c r="AB217" s="24"/>
      <c r="AC217" s="24"/>
      <c r="AD217" s="24"/>
      <c r="AE217" s="24"/>
      <c r="AF217" s="24"/>
      <c r="AG217" s="24"/>
      <c r="AH217" s="24"/>
      <c r="AI217" s="24"/>
      <c r="AJ217" s="24"/>
      <c r="AK217" s="24"/>
      <c r="AL217" s="24"/>
      <c r="AM217" s="24"/>
      <c r="AN217" s="24"/>
      <c r="AO217" s="24"/>
      <c r="AP217" s="24"/>
      <c r="AQ217" s="24"/>
      <c r="AR217" s="24"/>
      <c r="AS217" s="24"/>
    </row>
    <row r="218" spans="1:45">
      <c r="A218" s="24"/>
      <c r="B218" s="24"/>
      <c r="C218" s="24"/>
      <c r="D218" s="24"/>
      <c r="E218" s="24"/>
      <c r="F218" s="24"/>
      <c r="G218" s="24"/>
      <c r="H218" s="24"/>
      <c r="I218" s="24"/>
      <c r="J218" s="24"/>
      <c r="K218" s="24"/>
      <c r="L218" s="24"/>
      <c r="M218" s="24"/>
      <c r="N218" s="24"/>
      <c r="O218" s="24"/>
      <c r="P218" s="24"/>
      <c r="Q218" s="24"/>
      <c r="R218" s="24"/>
      <c r="S218" s="24"/>
      <c r="T218" s="24"/>
      <c r="U218" s="24"/>
      <c r="V218" s="24"/>
      <c r="W218" s="24"/>
      <c r="X218" s="24"/>
      <c r="Y218" s="24"/>
      <c r="Z218" s="24"/>
      <c r="AA218" s="24"/>
      <c r="AB218" s="24"/>
      <c r="AC218" s="24"/>
      <c r="AD218" s="24"/>
      <c r="AE218" s="24"/>
      <c r="AF218" s="24"/>
      <c r="AG218" s="24"/>
      <c r="AH218" s="24"/>
      <c r="AI218" s="24"/>
      <c r="AJ218" s="24"/>
      <c r="AK218" s="24"/>
      <c r="AL218" s="24"/>
      <c r="AM218" s="24"/>
      <c r="AN218" s="24"/>
      <c r="AO218" s="24"/>
      <c r="AP218" s="24"/>
      <c r="AQ218" s="24"/>
      <c r="AR218" s="24"/>
      <c r="AS218" s="24"/>
    </row>
    <row r="219" spans="1:45">
      <c r="A219" s="24"/>
      <c r="B219" s="24"/>
      <c r="C219" s="24"/>
      <c r="D219" s="24"/>
      <c r="E219" s="24"/>
      <c r="F219" s="24"/>
      <c r="G219" s="24"/>
      <c r="H219" s="24"/>
      <c r="I219" s="24"/>
      <c r="J219" s="24"/>
      <c r="K219" s="24"/>
      <c r="L219" s="24"/>
      <c r="M219" s="24"/>
      <c r="N219" s="24"/>
      <c r="O219" s="24"/>
      <c r="P219" s="24"/>
      <c r="Q219" s="24"/>
      <c r="R219" s="24"/>
      <c r="S219" s="24"/>
      <c r="T219" s="24"/>
      <c r="U219" s="24"/>
      <c r="V219" s="24"/>
      <c r="W219" s="24"/>
      <c r="X219" s="24"/>
      <c r="Y219" s="24"/>
      <c r="Z219" s="24"/>
      <c r="AA219" s="24"/>
      <c r="AB219" s="24"/>
      <c r="AC219" s="24"/>
      <c r="AD219" s="24"/>
      <c r="AE219" s="24"/>
      <c r="AF219" s="24"/>
      <c r="AG219" s="24"/>
      <c r="AH219" s="24"/>
      <c r="AI219" s="24"/>
      <c r="AJ219" s="24"/>
      <c r="AK219" s="24"/>
      <c r="AL219" s="24"/>
      <c r="AM219" s="24"/>
      <c r="AN219" s="24"/>
      <c r="AO219" s="24"/>
      <c r="AP219" s="24"/>
      <c r="AQ219" s="24"/>
      <c r="AR219" s="24"/>
      <c r="AS219" s="24"/>
    </row>
    <row r="220" spans="1:45">
      <c r="A220" s="24"/>
      <c r="B220" s="24"/>
      <c r="C220" s="24"/>
      <c r="D220" s="24"/>
      <c r="E220" s="24"/>
      <c r="F220" s="24"/>
      <c r="G220" s="24"/>
      <c r="H220" s="24"/>
      <c r="I220" s="24"/>
      <c r="J220" s="24"/>
      <c r="K220" s="24"/>
      <c r="L220" s="24"/>
      <c r="M220" s="24"/>
      <c r="N220" s="24"/>
      <c r="O220" s="24"/>
      <c r="P220" s="24"/>
      <c r="Q220" s="24"/>
      <c r="R220" s="24"/>
      <c r="S220" s="24"/>
      <c r="T220" s="24"/>
      <c r="U220" s="24"/>
      <c r="V220" s="24"/>
      <c r="W220" s="24"/>
      <c r="X220" s="24"/>
      <c r="Y220" s="24"/>
      <c r="Z220" s="24"/>
      <c r="AA220" s="24"/>
      <c r="AB220" s="24"/>
      <c r="AC220" s="24"/>
      <c r="AD220" s="24"/>
      <c r="AE220" s="24"/>
      <c r="AF220" s="24"/>
      <c r="AG220" s="24"/>
      <c r="AH220" s="24"/>
      <c r="AI220" s="24"/>
      <c r="AJ220" s="24"/>
      <c r="AK220" s="24"/>
      <c r="AL220" s="24"/>
      <c r="AM220" s="24"/>
      <c r="AN220" s="24"/>
      <c r="AO220" s="24"/>
      <c r="AP220" s="24"/>
      <c r="AQ220" s="24"/>
      <c r="AR220" s="24"/>
      <c r="AS220" s="24"/>
    </row>
    <row r="221" spans="1:45">
      <c r="A221" s="24"/>
      <c r="B221" s="24"/>
      <c r="C221" s="24"/>
      <c r="D221" s="24"/>
      <c r="E221" s="24"/>
      <c r="F221" s="24"/>
      <c r="G221" s="24"/>
      <c r="H221" s="24"/>
      <c r="I221" s="24"/>
      <c r="J221" s="24"/>
      <c r="K221" s="24"/>
      <c r="L221" s="24"/>
      <c r="M221" s="24"/>
      <c r="N221" s="24"/>
      <c r="O221" s="24"/>
      <c r="P221" s="24"/>
      <c r="Q221" s="24"/>
      <c r="R221" s="24"/>
      <c r="S221" s="24"/>
      <c r="T221" s="24"/>
      <c r="U221" s="24"/>
      <c r="V221" s="24"/>
      <c r="W221" s="24"/>
      <c r="X221" s="24"/>
      <c r="Y221" s="24"/>
      <c r="Z221" s="24"/>
      <c r="AA221" s="24"/>
      <c r="AB221" s="24"/>
      <c r="AC221" s="24"/>
      <c r="AD221" s="24"/>
      <c r="AE221" s="24"/>
      <c r="AF221" s="24"/>
      <c r="AG221" s="24"/>
      <c r="AH221" s="24"/>
      <c r="AI221" s="24"/>
      <c r="AJ221" s="24"/>
      <c r="AK221" s="24"/>
      <c r="AL221" s="24"/>
      <c r="AM221" s="24"/>
      <c r="AN221" s="24"/>
      <c r="AO221" s="24"/>
      <c r="AP221" s="24"/>
      <c r="AQ221" s="24"/>
      <c r="AR221" s="24"/>
      <c r="AS221" s="24"/>
    </row>
    <row r="222" spans="1:45">
      <c r="A222" s="24"/>
      <c r="B222" s="24"/>
      <c r="C222" s="24"/>
      <c r="D222" s="24"/>
      <c r="E222" s="24"/>
      <c r="F222" s="24"/>
      <c r="G222" s="24"/>
      <c r="H222" s="24"/>
      <c r="I222" s="24"/>
      <c r="J222" s="24"/>
      <c r="K222" s="24"/>
      <c r="L222" s="24"/>
      <c r="M222" s="24"/>
      <c r="N222" s="24"/>
      <c r="O222" s="24"/>
      <c r="P222" s="24"/>
      <c r="Q222" s="24"/>
      <c r="R222" s="24"/>
      <c r="S222" s="24"/>
      <c r="T222" s="24"/>
      <c r="U222" s="24"/>
      <c r="V222" s="24"/>
      <c r="W222" s="24"/>
      <c r="X222" s="24"/>
      <c r="Y222" s="24"/>
      <c r="Z222" s="24"/>
      <c r="AA222" s="24"/>
      <c r="AB222" s="24"/>
      <c r="AC222" s="24"/>
      <c r="AD222" s="24"/>
      <c r="AE222" s="24"/>
      <c r="AF222" s="24"/>
      <c r="AG222" s="24"/>
      <c r="AH222" s="24"/>
      <c r="AI222" s="24"/>
      <c r="AJ222" s="24"/>
      <c r="AK222" s="24"/>
      <c r="AL222" s="24"/>
      <c r="AM222" s="24"/>
      <c r="AN222" s="24"/>
      <c r="AO222" s="24"/>
      <c r="AP222" s="24"/>
      <c r="AQ222" s="24"/>
      <c r="AR222" s="24"/>
      <c r="AS222" s="24"/>
    </row>
    <row r="223" spans="1:45">
      <c r="A223" s="24"/>
      <c r="B223" s="24"/>
      <c r="C223" s="24"/>
      <c r="D223" s="24"/>
      <c r="E223" s="24"/>
      <c r="F223" s="24"/>
      <c r="G223" s="24"/>
      <c r="H223" s="24"/>
      <c r="I223" s="24"/>
      <c r="J223" s="24"/>
      <c r="K223" s="24"/>
      <c r="L223" s="24"/>
      <c r="M223" s="24"/>
      <c r="N223" s="24"/>
      <c r="O223" s="24"/>
      <c r="P223" s="24"/>
      <c r="Q223" s="24"/>
      <c r="R223" s="24"/>
      <c r="S223" s="24"/>
      <c r="T223" s="24"/>
      <c r="U223" s="24"/>
      <c r="V223" s="24"/>
      <c r="W223" s="24"/>
      <c r="X223" s="24"/>
      <c r="Y223" s="24"/>
      <c r="Z223" s="24"/>
      <c r="AA223" s="24"/>
      <c r="AB223" s="24"/>
      <c r="AC223" s="24"/>
      <c r="AD223" s="24"/>
      <c r="AE223" s="24"/>
      <c r="AF223" s="24"/>
      <c r="AG223" s="24"/>
      <c r="AH223" s="24"/>
      <c r="AI223" s="24"/>
      <c r="AJ223" s="24"/>
      <c r="AK223" s="24"/>
      <c r="AL223" s="24"/>
      <c r="AM223" s="24"/>
      <c r="AN223" s="24"/>
      <c r="AO223" s="24"/>
      <c r="AP223" s="24"/>
      <c r="AQ223" s="24"/>
      <c r="AR223" s="24"/>
      <c r="AS223" s="24"/>
    </row>
    <row r="224" spans="1:45">
      <c r="A224" s="24"/>
      <c r="B224" s="24"/>
      <c r="C224" s="24"/>
      <c r="D224" s="24"/>
      <c r="E224" s="24"/>
      <c r="F224" s="24"/>
      <c r="G224" s="24"/>
      <c r="H224" s="24"/>
      <c r="I224" s="24"/>
      <c r="J224" s="24"/>
      <c r="K224" s="24"/>
      <c r="L224" s="24"/>
      <c r="M224" s="24"/>
      <c r="N224" s="24"/>
      <c r="O224" s="24"/>
      <c r="P224" s="24"/>
      <c r="Q224" s="24"/>
      <c r="R224" s="24"/>
      <c r="S224" s="24"/>
      <c r="T224" s="24"/>
      <c r="U224" s="24"/>
      <c r="V224" s="24"/>
      <c r="W224" s="24"/>
      <c r="X224" s="24"/>
      <c r="Y224" s="24"/>
      <c r="Z224" s="24"/>
      <c r="AA224" s="24"/>
      <c r="AB224" s="24"/>
      <c r="AC224" s="24"/>
      <c r="AD224" s="24"/>
      <c r="AE224" s="24"/>
      <c r="AF224" s="24"/>
      <c r="AG224" s="24"/>
      <c r="AH224" s="24"/>
      <c r="AI224" s="24"/>
      <c r="AJ224" s="24"/>
      <c r="AK224" s="24"/>
      <c r="AL224" s="24"/>
      <c r="AM224" s="24"/>
      <c r="AN224" s="24"/>
      <c r="AO224" s="24"/>
      <c r="AP224" s="24"/>
      <c r="AQ224" s="24"/>
      <c r="AR224" s="24"/>
      <c r="AS224" s="24"/>
    </row>
    <row r="225" spans="1:45">
      <c r="A225" s="24"/>
      <c r="B225" s="24"/>
      <c r="C225" s="24"/>
      <c r="D225" s="24"/>
      <c r="E225" s="24"/>
      <c r="F225" s="24"/>
      <c r="G225" s="24"/>
      <c r="H225" s="24"/>
      <c r="I225" s="24"/>
      <c r="J225" s="24"/>
      <c r="K225" s="24"/>
      <c r="L225" s="24"/>
      <c r="M225" s="24"/>
      <c r="N225" s="24"/>
      <c r="O225" s="24"/>
      <c r="P225" s="24"/>
      <c r="Q225" s="24"/>
      <c r="R225" s="24"/>
      <c r="S225" s="24"/>
      <c r="T225" s="24"/>
      <c r="U225" s="24"/>
      <c r="V225" s="24"/>
      <c r="W225" s="24"/>
      <c r="X225" s="24"/>
      <c r="Y225" s="24"/>
      <c r="Z225" s="24"/>
      <c r="AA225" s="24"/>
      <c r="AB225" s="24"/>
      <c r="AC225" s="24"/>
      <c r="AD225" s="24"/>
      <c r="AE225" s="24"/>
      <c r="AF225" s="24"/>
      <c r="AG225" s="24"/>
      <c r="AH225" s="24"/>
      <c r="AI225" s="24"/>
      <c r="AJ225" s="24"/>
      <c r="AK225" s="24"/>
      <c r="AL225" s="24"/>
      <c r="AM225" s="24"/>
      <c r="AN225" s="24"/>
      <c r="AO225" s="24"/>
      <c r="AP225" s="24"/>
      <c r="AQ225" s="24"/>
      <c r="AR225" s="24"/>
      <c r="AS225" s="24"/>
    </row>
    <row r="226" spans="1:45">
      <c r="A226" s="24"/>
      <c r="B226" s="24"/>
      <c r="C226" s="24"/>
      <c r="D226" s="24"/>
      <c r="E226" s="24"/>
      <c r="F226" s="24"/>
      <c r="G226" s="24"/>
      <c r="H226" s="24"/>
      <c r="I226" s="24"/>
      <c r="J226" s="24"/>
      <c r="K226" s="24"/>
      <c r="L226" s="24"/>
      <c r="M226" s="24"/>
      <c r="N226" s="24"/>
      <c r="O226" s="24"/>
      <c r="P226" s="24"/>
      <c r="Q226" s="24"/>
      <c r="R226" s="24"/>
      <c r="S226" s="24"/>
      <c r="T226" s="24"/>
      <c r="U226" s="24"/>
      <c r="V226" s="24"/>
      <c r="W226" s="24"/>
      <c r="X226" s="24"/>
      <c r="Y226" s="24"/>
      <c r="Z226" s="24"/>
      <c r="AA226" s="24"/>
      <c r="AB226" s="24"/>
      <c r="AC226" s="24"/>
      <c r="AD226" s="24"/>
      <c r="AE226" s="24"/>
      <c r="AF226" s="24"/>
      <c r="AG226" s="24"/>
      <c r="AH226" s="24"/>
      <c r="AI226" s="24"/>
      <c r="AJ226" s="24"/>
      <c r="AK226" s="24"/>
      <c r="AL226" s="24"/>
      <c r="AM226" s="24"/>
      <c r="AN226" s="24"/>
      <c r="AO226" s="24"/>
      <c r="AP226" s="24"/>
      <c r="AQ226" s="24"/>
      <c r="AR226" s="24"/>
      <c r="AS226" s="24"/>
    </row>
    <row r="227" spans="1:45">
      <c r="A227" s="24"/>
      <c r="B227" s="24"/>
      <c r="C227" s="24"/>
      <c r="D227" s="24"/>
      <c r="E227" s="24"/>
      <c r="F227" s="24"/>
      <c r="G227" s="24"/>
      <c r="H227" s="24"/>
      <c r="I227" s="24"/>
      <c r="J227" s="24"/>
      <c r="K227" s="24"/>
      <c r="L227" s="24"/>
      <c r="M227" s="24"/>
      <c r="N227" s="24"/>
      <c r="O227" s="24"/>
      <c r="P227" s="24"/>
      <c r="Q227" s="24"/>
      <c r="R227" s="24"/>
      <c r="S227" s="24"/>
      <c r="T227" s="24"/>
      <c r="U227" s="24"/>
      <c r="V227" s="24"/>
      <c r="W227" s="24"/>
      <c r="X227" s="24"/>
      <c r="Y227" s="24"/>
      <c r="Z227" s="24"/>
      <c r="AA227" s="24"/>
      <c r="AB227" s="24"/>
      <c r="AC227" s="24"/>
      <c r="AD227" s="24"/>
      <c r="AE227" s="24"/>
      <c r="AF227" s="24"/>
      <c r="AG227" s="24"/>
      <c r="AH227" s="24"/>
      <c r="AI227" s="24"/>
      <c r="AJ227" s="24"/>
      <c r="AK227" s="24"/>
      <c r="AL227" s="24"/>
      <c r="AM227" s="24"/>
      <c r="AN227" s="24"/>
      <c r="AO227" s="24"/>
      <c r="AP227" s="24"/>
      <c r="AQ227" s="24"/>
      <c r="AR227" s="24"/>
      <c r="AS227" s="24"/>
    </row>
    <row r="228" spans="1:45">
      <c r="A228" s="24"/>
      <c r="B228" s="24"/>
      <c r="C228" s="24"/>
      <c r="D228" s="24"/>
      <c r="E228" s="24"/>
      <c r="F228" s="24"/>
      <c r="G228" s="24"/>
      <c r="H228" s="24"/>
      <c r="I228" s="24"/>
      <c r="J228" s="24"/>
      <c r="K228" s="24"/>
      <c r="L228" s="24"/>
      <c r="M228" s="24"/>
      <c r="N228" s="24"/>
      <c r="O228" s="24"/>
      <c r="P228" s="24"/>
      <c r="Q228" s="24"/>
      <c r="R228" s="24"/>
      <c r="S228" s="24"/>
      <c r="T228" s="24"/>
      <c r="U228" s="24"/>
      <c r="V228" s="24"/>
      <c r="W228" s="24"/>
      <c r="X228" s="24"/>
      <c r="Y228" s="24"/>
      <c r="Z228" s="24"/>
      <c r="AA228" s="24"/>
      <c r="AB228" s="24"/>
      <c r="AC228" s="24"/>
      <c r="AD228" s="24"/>
      <c r="AE228" s="24"/>
      <c r="AF228" s="24"/>
      <c r="AG228" s="24"/>
      <c r="AH228" s="24"/>
      <c r="AI228" s="24"/>
      <c r="AJ228" s="24"/>
      <c r="AK228" s="24"/>
      <c r="AL228" s="24"/>
      <c r="AM228" s="24"/>
      <c r="AN228" s="24"/>
      <c r="AO228" s="24"/>
      <c r="AP228" s="24"/>
      <c r="AQ228" s="24"/>
      <c r="AR228" s="24"/>
      <c r="AS228" s="24"/>
    </row>
    <row r="229" spans="1:45">
      <c r="A229" s="24"/>
      <c r="B229" s="24"/>
      <c r="C229" s="24"/>
      <c r="D229" s="24"/>
      <c r="E229" s="24"/>
      <c r="F229" s="24"/>
      <c r="G229" s="24"/>
      <c r="H229" s="24"/>
      <c r="I229" s="24"/>
      <c r="J229" s="24"/>
      <c r="K229" s="24"/>
      <c r="L229" s="24"/>
      <c r="M229" s="24"/>
      <c r="N229" s="24"/>
      <c r="O229" s="24"/>
      <c r="P229" s="24"/>
      <c r="Q229" s="24"/>
      <c r="R229" s="24"/>
      <c r="S229" s="24"/>
      <c r="T229" s="24"/>
      <c r="U229" s="24"/>
      <c r="V229" s="24"/>
      <c r="W229" s="24"/>
      <c r="X229" s="24"/>
      <c r="Y229" s="24"/>
      <c r="Z229" s="24"/>
      <c r="AA229" s="24"/>
      <c r="AB229" s="24"/>
      <c r="AC229" s="24"/>
      <c r="AD229" s="24"/>
      <c r="AE229" s="24"/>
      <c r="AF229" s="24"/>
      <c r="AG229" s="24"/>
      <c r="AH229" s="24"/>
      <c r="AI229" s="24"/>
      <c r="AJ229" s="24"/>
      <c r="AK229" s="24"/>
      <c r="AL229" s="24"/>
      <c r="AM229" s="24"/>
      <c r="AN229" s="24"/>
      <c r="AO229" s="24"/>
      <c r="AP229" s="24"/>
      <c r="AQ229" s="24"/>
      <c r="AR229" s="24"/>
      <c r="AS229" s="24"/>
    </row>
    <row r="230" spans="1:45">
      <c r="A230" s="24"/>
      <c r="B230" s="24"/>
      <c r="C230" s="24"/>
      <c r="D230" s="24"/>
      <c r="E230" s="24"/>
      <c r="F230" s="24"/>
      <c r="G230" s="24"/>
      <c r="H230" s="24"/>
      <c r="I230" s="24"/>
      <c r="J230" s="24"/>
      <c r="K230" s="24"/>
      <c r="L230" s="24"/>
      <c r="M230" s="24"/>
      <c r="N230" s="24"/>
      <c r="O230" s="24"/>
      <c r="P230" s="24"/>
      <c r="Q230" s="24"/>
      <c r="R230" s="24"/>
      <c r="S230" s="24"/>
      <c r="T230" s="24"/>
      <c r="U230" s="24"/>
      <c r="V230" s="24"/>
      <c r="W230" s="24"/>
      <c r="X230" s="24"/>
      <c r="Y230" s="24"/>
      <c r="Z230" s="24"/>
      <c r="AA230" s="24"/>
      <c r="AB230" s="24"/>
      <c r="AC230" s="24"/>
      <c r="AD230" s="24"/>
      <c r="AE230" s="24"/>
      <c r="AF230" s="24"/>
      <c r="AG230" s="24"/>
      <c r="AH230" s="24"/>
      <c r="AI230" s="24"/>
      <c r="AJ230" s="24"/>
      <c r="AK230" s="24"/>
      <c r="AL230" s="24"/>
      <c r="AM230" s="24"/>
      <c r="AN230" s="24"/>
      <c r="AO230" s="24"/>
      <c r="AP230" s="24"/>
      <c r="AQ230" s="24"/>
      <c r="AR230" s="24"/>
      <c r="AS230" s="24"/>
    </row>
    <row r="231" spans="1:45">
      <c r="A231" s="24"/>
      <c r="B231" s="24"/>
      <c r="C231" s="24"/>
      <c r="D231" s="24"/>
      <c r="E231" s="24"/>
      <c r="F231" s="24"/>
      <c r="G231" s="24"/>
      <c r="H231" s="24"/>
      <c r="I231" s="24"/>
      <c r="J231" s="24"/>
      <c r="K231" s="24"/>
      <c r="L231" s="24"/>
      <c r="M231" s="24"/>
      <c r="N231" s="24"/>
      <c r="O231" s="24"/>
      <c r="P231" s="24"/>
      <c r="Q231" s="24"/>
      <c r="R231" s="24"/>
      <c r="S231" s="24"/>
      <c r="T231" s="24"/>
      <c r="U231" s="24"/>
      <c r="V231" s="24"/>
      <c r="W231" s="24"/>
      <c r="X231" s="24"/>
      <c r="Y231" s="24"/>
      <c r="Z231" s="24"/>
      <c r="AA231" s="24"/>
      <c r="AB231" s="24"/>
      <c r="AC231" s="24"/>
      <c r="AD231" s="24"/>
      <c r="AE231" s="24"/>
      <c r="AF231" s="24"/>
      <c r="AG231" s="24"/>
      <c r="AH231" s="24"/>
      <c r="AI231" s="24"/>
      <c r="AJ231" s="24"/>
      <c r="AK231" s="24"/>
      <c r="AL231" s="24"/>
      <c r="AM231" s="24"/>
      <c r="AN231" s="24"/>
      <c r="AO231" s="24"/>
      <c r="AP231" s="24"/>
      <c r="AQ231" s="24"/>
      <c r="AR231" s="24"/>
      <c r="AS231" s="24"/>
    </row>
    <row r="232" spans="1:45">
      <c r="A232" s="24"/>
      <c r="B232" s="24"/>
      <c r="C232" s="24"/>
      <c r="D232" s="24"/>
      <c r="E232" s="24"/>
      <c r="F232" s="24"/>
      <c r="G232" s="24"/>
      <c r="H232" s="24"/>
      <c r="I232" s="24"/>
      <c r="J232" s="24"/>
      <c r="K232" s="24"/>
      <c r="L232" s="24"/>
      <c r="M232" s="24"/>
      <c r="N232" s="24"/>
      <c r="O232" s="24"/>
      <c r="P232" s="24"/>
      <c r="Q232" s="24"/>
      <c r="R232" s="24"/>
      <c r="S232" s="24"/>
      <c r="T232" s="24"/>
      <c r="U232" s="24"/>
      <c r="V232" s="24"/>
      <c r="W232" s="24"/>
      <c r="X232" s="24"/>
      <c r="Y232" s="24"/>
      <c r="Z232" s="24"/>
      <c r="AA232" s="24"/>
      <c r="AB232" s="24"/>
      <c r="AC232" s="24"/>
      <c r="AD232" s="24"/>
      <c r="AE232" s="24"/>
      <c r="AF232" s="24"/>
      <c r="AG232" s="24"/>
      <c r="AH232" s="24"/>
      <c r="AI232" s="24"/>
      <c r="AJ232" s="24"/>
      <c r="AK232" s="24"/>
      <c r="AL232" s="24"/>
      <c r="AM232" s="24"/>
      <c r="AN232" s="24"/>
      <c r="AO232" s="24"/>
      <c r="AP232" s="24"/>
      <c r="AQ232" s="24"/>
      <c r="AR232" s="24"/>
      <c r="AS232" s="24"/>
    </row>
    <row r="233" spans="1:45">
      <c r="A233" s="24"/>
      <c r="B233" s="24"/>
      <c r="C233" s="24"/>
      <c r="D233" s="24"/>
      <c r="E233" s="24"/>
      <c r="F233" s="24"/>
      <c r="G233" s="24"/>
      <c r="H233" s="24"/>
      <c r="I233" s="24"/>
      <c r="J233" s="24"/>
      <c r="K233" s="24"/>
      <c r="L233" s="24"/>
      <c r="M233" s="24"/>
      <c r="N233" s="24"/>
      <c r="O233" s="24"/>
      <c r="P233" s="24"/>
      <c r="Q233" s="24"/>
      <c r="R233" s="24"/>
      <c r="S233" s="24"/>
      <c r="T233" s="24"/>
      <c r="U233" s="24"/>
      <c r="V233" s="24"/>
      <c r="W233" s="24"/>
      <c r="X233" s="24"/>
      <c r="Y233" s="24"/>
      <c r="Z233" s="24"/>
      <c r="AA233" s="24"/>
      <c r="AB233" s="24"/>
      <c r="AC233" s="24"/>
      <c r="AD233" s="24"/>
      <c r="AE233" s="24"/>
      <c r="AF233" s="24"/>
      <c r="AG233" s="24"/>
      <c r="AH233" s="24"/>
      <c r="AI233" s="24"/>
      <c r="AJ233" s="24"/>
      <c r="AK233" s="24"/>
      <c r="AL233" s="24"/>
      <c r="AM233" s="24"/>
      <c r="AN233" s="24"/>
      <c r="AO233" s="24"/>
      <c r="AP233" s="24"/>
      <c r="AQ233" s="24"/>
      <c r="AR233" s="24"/>
      <c r="AS233" s="24"/>
    </row>
    <row r="234" spans="1:45">
      <c r="A234" s="24"/>
      <c r="B234" s="24"/>
      <c r="C234" s="24"/>
      <c r="D234" s="24"/>
      <c r="E234" s="24"/>
      <c r="F234" s="24"/>
      <c r="G234" s="24"/>
      <c r="H234" s="24"/>
      <c r="I234" s="24"/>
      <c r="J234" s="24"/>
      <c r="K234" s="24"/>
      <c r="L234" s="24"/>
      <c r="M234" s="24"/>
      <c r="N234" s="24"/>
      <c r="O234" s="24"/>
      <c r="P234" s="24"/>
      <c r="Q234" s="24"/>
      <c r="R234" s="24"/>
      <c r="S234" s="24"/>
      <c r="T234" s="24"/>
      <c r="U234" s="24"/>
      <c r="V234" s="24"/>
      <c r="W234" s="24"/>
      <c r="X234" s="24"/>
      <c r="Y234" s="24"/>
      <c r="Z234" s="24"/>
      <c r="AA234" s="24"/>
      <c r="AB234" s="24"/>
      <c r="AC234" s="24"/>
      <c r="AD234" s="24"/>
      <c r="AE234" s="24"/>
      <c r="AF234" s="24"/>
      <c r="AG234" s="24"/>
      <c r="AH234" s="24"/>
      <c r="AI234" s="24"/>
      <c r="AJ234" s="24"/>
      <c r="AK234" s="24"/>
      <c r="AL234" s="24"/>
      <c r="AM234" s="24"/>
      <c r="AN234" s="24"/>
      <c r="AO234" s="24"/>
      <c r="AP234" s="24"/>
      <c r="AQ234" s="24"/>
      <c r="AR234" s="24"/>
      <c r="AS234" s="24"/>
    </row>
    <row r="235" spans="1:45">
      <c r="A235" s="24"/>
      <c r="B235" s="24"/>
      <c r="C235" s="24"/>
      <c r="D235" s="24"/>
      <c r="E235" s="24"/>
      <c r="F235" s="24"/>
      <c r="G235" s="24"/>
      <c r="H235" s="24"/>
      <c r="I235" s="24"/>
      <c r="J235" s="24"/>
      <c r="K235" s="24"/>
      <c r="L235" s="24"/>
      <c r="M235" s="24"/>
      <c r="N235" s="24"/>
      <c r="O235" s="24"/>
      <c r="P235" s="24"/>
      <c r="Q235" s="24"/>
      <c r="R235" s="24"/>
      <c r="S235" s="24"/>
      <c r="T235" s="24"/>
      <c r="U235" s="24"/>
      <c r="V235" s="24"/>
      <c r="W235" s="24"/>
      <c r="X235" s="24"/>
      <c r="Y235" s="24"/>
      <c r="Z235" s="24"/>
      <c r="AA235" s="24"/>
      <c r="AB235" s="24"/>
      <c r="AC235" s="24"/>
      <c r="AD235" s="24"/>
      <c r="AE235" s="24"/>
      <c r="AF235" s="24"/>
      <c r="AG235" s="24"/>
      <c r="AH235" s="24"/>
      <c r="AI235" s="24"/>
      <c r="AJ235" s="24"/>
      <c r="AK235" s="24"/>
      <c r="AL235" s="24"/>
      <c r="AM235" s="24"/>
      <c r="AN235" s="24"/>
      <c r="AO235" s="24"/>
      <c r="AP235" s="24"/>
      <c r="AQ235" s="24"/>
      <c r="AR235" s="24"/>
      <c r="AS235" s="24"/>
    </row>
    <row r="236" spans="1:45">
      <c r="A236" s="24"/>
      <c r="B236" s="24"/>
      <c r="C236" s="24"/>
      <c r="D236" s="24"/>
      <c r="E236" s="24"/>
      <c r="F236" s="24"/>
      <c r="G236" s="24"/>
      <c r="H236" s="24"/>
      <c r="I236" s="24"/>
      <c r="J236" s="24"/>
      <c r="K236" s="24"/>
      <c r="L236" s="24"/>
      <c r="M236" s="24"/>
      <c r="N236" s="24"/>
      <c r="O236" s="24"/>
      <c r="P236" s="24"/>
      <c r="Q236" s="24"/>
      <c r="R236" s="24"/>
      <c r="S236" s="24"/>
      <c r="T236" s="24"/>
      <c r="U236" s="24"/>
      <c r="V236" s="24"/>
      <c r="W236" s="24"/>
      <c r="X236" s="24"/>
      <c r="Y236" s="24"/>
      <c r="Z236" s="24"/>
      <c r="AA236" s="24"/>
      <c r="AB236" s="24"/>
      <c r="AC236" s="24"/>
      <c r="AD236" s="24"/>
      <c r="AE236" s="24"/>
      <c r="AF236" s="24"/>
      <c r="AG236" s="24"/>
      <c r="AH236" s="24"/>
      <c r="AI236" s="24"/>
      <c r="AJ236" s="24"/>
      <c r="AK236" s="24"/>
      <c r="AL236" s="24"/>
      <c r="AM236" s="24"/>
      <c r="AN236" s="24"/>
      <c r="AO236" s="24"/>
      <c r="AP236" s="24"/>
      <c r="AQ236" s="24"/>
      <c r="AR236" s="24"/>
      <c r="AS236" s="24"/>
    </row>
    <row r="237" spans="1:45">
      <c r="A237" s="24"/>
      <c r="B237" s="24"/>
      <c r="C237" s="24"/>
      <c r="D237" s="24"/>
      <c r="E237" s="24"/>
      <c r="F237" s="24"/>
      <c r="G237" s="24"/>
      <c r="H237" s="24"/>
      <c r="I237" s="24"/>
      <c r="J237" s="24"/>
      <c r="K237" s="24"/>
      <c r="L237" s="24"/>
      <c r="M237" s="24"/>
      <c r="N237" s="24"/>
      <c r="O237" s="24"/>
      <c r="P237" s="24"/>
      <c r="Q237" s="24"/>
      <c r="R237" s="24"/>
      <c r="S237" s="24"/>
      <c r="T237" s="24"/>
      <c r="U237" s="24"/>
      <c r="V237" s="24"/>
      <c r="W237" s="24"/>
      <c r="X237" s="24"/>
      <c r="Y237" s="24"/>
      <c r="Z237" s="24"/>
      <c r="AA237" s="24"/>
      <c r="AB237" s="24"/>
      <c r="AC237" s="24"/>
      <c r="AD237" s="24"/>
      <c r="AE237" s="24"/>
      <c r="AF237" s="24"/>
      <c r="AG237" s="24"/>
      <c r="AH237" s="24"/>
      <c r="AI237" s="24"/>
      <c r="AJ237" s="24"/>
      <c r="AK237" s="24"/>
      <c r="AL237" s="24"/>
      <c r="AM237" s="24"/>
      <c r="AN237" s="24"/>
      <c r="AO237" s="24"/>
      <c r="AP237" s="24"/>
      <c r="AQ237" s="24"/>
      <c r="AR237" s="24"/>
      <c r="AS237" s="24"/>
    </row>
    <row r="238" spans="1:45">
      <c r="A238" s="24"/>
      <c r="B238" s="24"/>
      <c r="C238" s="24"/>
      <c r="D238" s="24"/>
      <c r="E238" s="24"/>
      <c r="F238" s="24"/>
      <c r="G238" s="24"/>
      <c r="H238" s="24"/>
      <c r="I238" s="24"/>
      <c r="J238" s="24"/>
      <c r="K238" s="24"/>
      <c r="L238" s="24"/>
      <c r="M238" s="24"/>
      <c r="N238" s="24"/>
      <c r="O238" s="24"/>
      <c r="P238" s="24"/>
      <c r="Q238" s="24"/>
      <c r="R238" s="24"/>
      <c r="S238" s="24"/>
      <c r="T238" s="24"/>
      <c r="U238" s="24"/>
      <c r="V238" s="24"/>
      <c r="W238" s="24"/>
      <c r="X238" s="24"/>
      <c r="Y238" s="24"/>
      <c r="Z238" s="24"/>
      <c r="AA238" s="24"/>
      <c r="AB238" s="24"/>
      <c r="AC238" s="24"/>
      <c r="AD238" s="24"/>
      <c r="AE238" s="24"/>
      <c r="AF238" s="24"/>
      <c r="AG238" s="24"/>
      <c r="AH238" s="24"/>
      <c r="AI238" s="24"/>
      <c r="AJ238" s="24"/>
      <c r="AK238" s="24"/>
      <c r="AL238" s="24"/>
      <c r="AM238" s="24"/>
      <c r="AN238" s="24"/>
      <c r="AO238" s="24"/>
      <c r="AP238" s="24"/>
      <c r="AQ238" s="24"/>
      <c r="AR238" s="24"/>
      <c r="AS238" s="24"/>
    </row>
    <row r="239" spans="1:45">
      <c r="A239" s="24"/>
      <c r="B239" s="24"/>
      <c r="C239" s="24"/>
      <c r="D239" s="24"/>
      <c r="E239" s="24"/>
      <c r="F239" s="24"/>
      <c r="G239" s="24"/>
      <c r="H239" s="24"/>
      <c r="I239" s="24"/>
      <c r="J239" s="24"/>
      <c r="K239" s="24"/>
      <c r="L239" s="24"/>
      <c r="M239" s="24"/>
      <c r="N239" s="24"/>
      <c r="O239" s="24"/>
      <c r="P239" s="24"/>
      <c r="Q239" s="24"/>
      <c r="R239" s="24"/>
      <c r="S239" s="24"/>
      <c r="T239" s="24"/>
      <c r="U239" s="24"/>
      <c r="V239" s="24"/>
      <c r="W239" s="24"/>
      <c r="X239" s="24"/>
      <c r="Y239" s="24"/>
      <c r="Z239" s="24"/>
      <c r="AA239" s="24"/>
      <c r="AB239" s="24"/>
      <c r="AC239" s="24"/>
      <c r="AD239" s="24"/>
      <c r="AE239" s="24"/>
      <c r="AF239" s="24"/>
      <c r="AG239" s="24"/>
      <c r="AH239" s="24"/>
      <c r="AI239" s="24"/>
      <c r="AJ239" s="24"/>
      <c r="AK239" s="24"/>
      <c r="AL239" s="24"/>
      <c r="AM239" s="24"/>
      <c r="AN239" s="24"/>
      <c r="AO239" s="24"/>
      <c r="AP239" s="24"/>
      <c r="AQ239" s="24"/>
      <c r="AR239" s="24"/>
      <c r="AS239" s="24"/>
    </row>
    <row r="240" spans="1:45">
      <c r="A240" s="24"/>
      <c r="B240" s="24"/>
      <c r="C240" s="24"/>
      <c r="D240" s="24"/>
      <c r="E240" s="24"/>
      <c r="F240" s="24"/>
      <c r="G240" s="24"/>
      <c r="H240" s="24"/>
      <c r="I240" s="24"/>
      <c r="J240" s="24"/>
      <c r="K240" s="24"/>
      <c r="L240" s="24"/>
      <c r="M240" s="24"/>
      <c r="N240" s="24"/>
      <c r="O240" s="24"/>
      <c r="P240" s="24"/>
      <c r="Q240" s="24"/>
      <c r="R240" s="24"/>
      <c r="S240" s="24"/>
      <c r="T240" s="24"/>
      <c r="U240" s="24"/>
      <c r="V240" s="24"/>
      <c r="W240" s="24"/>
      <c r="X240" s="24"/>
      <c r="Y240" s="24"/>
      <c r="Z240" s="24"/>
      <c r="AA240" s="24"/>
      <c r="AB240" s="24"/>
      <c r="AC240" s="24"/>
      <c r="AD240" s="24"/>
      <c r="AE240" s="24"/>
      <c r="AF240" s="24"/>
      <c r="AG240" s="24"/>
      <c r="AH240" s="24"/>
      <c r="AI240" s="24"/>
      <c r="AJ240" s="24"/>
      <c r="AK240" s="24"/>
      <c r="AL240" s="24"/>
      <c r="AM240" s="24"/>
      <c r="AN240" s="24"/>
      <c r="AO240" s="24"/>
      <c r="AP240" s="24"/>
      <c r="AQ240" s="24"/>
      <c r="AR240" s="24"/>
      <c r="AS240" s="24"/>
    </row>
    <row r="241" spans="1:45">
      <c r="A241" s="24"/>
      <c r="B241" s="24"/>
      <c r="C241" s="24"/>
      <c r="D241" s="24"/>
      <c r="E241" s="24"/>
      <c r="F241" s="24"/>
      <c r="G241" s="24"/>
      <c r="H241" s="24"/>
      <c r="I241" s="24"/>
      <c r="J241" s="24"/>
      <c r="K241" s="24"/>
      <c r="L241" s="24"/>
      <c r="M241" s="24"/>
      <c r="N241" s="24"/>
      <c r="O241" s="24"/>
      <c r="P241" s="24"/>
      <c r="Q241" s="24"/>
      <c r="R241" s="24"/>
      <c r="S241" s="24"/>
      <c r="T241" s="24"/>
      <c r="U241" s="24"/>
      <c r="V241" s="24"/>
      <c r="W241" s="24"/>
      <c r="X241" s="24"/>
      <c r="Y241" s="24"/>
      <c r="Z241" s="24"/>
      <c r="AA241" s="24"/>
      <c r="AB241" s="24"/>
      <c r="AC241" s="24"/>
      <c r="AD241" s="24"/>
      <c r="AE241" s="24"/>
      <c r="AF241" s="24"/>
      <c r="AG241" s="24"/>
      <c r="AH241" s="24"/>
      <c r="AI241" s="24"/>
      <c r="AJ241" s="24"/>
      <c r="AK241" s="24"/>
      <c r="AL241" s="24"/>
      <c r="AM241" s="24"/>
      <c r="AN241" s="24"/>
      <c r="AO241" s="24"/>
      <c r="AP241" s="24"/>
      <c r="AQ241" s="24"/>
      <c r="AR241" s="24"/>
      <c r="AS241" s="24"/>
    </row>
    <row r="242" spans="1:45">
      <c r="A242" s="24"/>
      <c r="B242" s="24"/>
      <c r="C242" s="24"/>
      <c r="D242" s="24"/>
      <c r="E242" s="24"/>
      <c r="F242" s="24"/>
      <c r="G242" s="24"/>
      <c r="H242" s="24"/>
      <c r="I242" s="24"/>
      <c r="J242" s="24"/>
      <c r="K242" s="24"/>
      <c r="L242" s="24"/>
      <c r="M242" s="24"/>
      <c r="N242" s="24"/>
      <c r="O242" s="24"/>
      <c r="P242" s="24"/>
      <c r="Q242" s="24"/>
      <c r="R242" s="24"/>
      <c r="S242" s="24"/>
      <c r="T242" s="24"/>
      <c r="U242" s="24"/>
      <c r="V242" s="24"/>
      <c r="W242" s="24"/>
      <c r="X242" s="24"/>
      <c r="Y242" s="24"/>
      <c r="Z242" s="24"/>
      <c r="AA242" s="24"/>
      <c r="AB242" s="24"/>
      <c r="AC242" s="24"/>
      <c r="AD242" s="24"/>
      <c r="AE242" s="24"/>
      <c r="AF242" s="24"/>
      <c r="AG242" s="24"/>
      <c r="AH242" s="24"/>
      <c r="AI242" s="24"/>
      <c r="AJ242" s="24"/>
      <c r="AK242" s="24"/>
      <c r="AL242" s="24"/>
      <c r="AM242" s="24"/>
      <c r="AN242" s="24"/>
      <c r="AO242" s="24"/>
      <c r="AP242" s="24"/>
      <c r="AQ242" s="24"/>
      <c r="AR242" s="24"/>
      <c r="AS242" s="24"/>
    </row>
    <row r="243" spans="1:45">
      <c r="A243" s="24"/>
      <c r="B243" s="24"/>
      <c r="C243" s="24"/>
      <c r="D243" s="24"/>
      <c r="E243" s="24"/>
      <c r="F243" s="24"/>
      <c r="G243" s="24"/>
      <c r="H243" s="24"/>
      <c r="I243" s="24"/>
      <c r="J243" s="24"/>
      <c r="K243" s="24"/>
      <c r="L243" s="24"/>
      <c r="M243" s="24"/>
      <c r="N243" s="24"/>
      <c r="O243" s="24"/>
      <c r="P243" s="24"/>
      <c r="Q243" s="24"/>
      <c r="R243" s="24"/>
      <c r="S243" s="24"/>
      <c r="T243" s="24"/>
      <c r="U243" s="24"/>
      <c r="V243" s="24"/>
      <c r="W243" s="24"/>
      <c r="X243" s="24"/>
      <c r="Y243" s="24"/>
      <c r="Z243" s="24"/>
      <c r="AA243" s="24"/>
      <c r="AB243" s="24"/>
      <c r="AC243" s="24"/>
      <c r="AD243" s="24"/>
      <c r="AE243" s="24"/>
      <c r="AF243" s="24"/>
      <c r="AG243" s="24"/>
      <c r="AH243" s="24"/>
      <c r="AI243" s="24"/>
      <c r="AJ243" s="24"/>
      <c r="AK243" s="24"/>
      <c r="AL243" s="24"/>
      <c r="AM243" s="24"/>
      <c r="AN243" s="24"/>
      <c r="AO243" s="24"/>
      <c r="AP243" s="24"/>
      <c r="AQ243" s="24"/>
      <c r="AR243" s="24"/>
      <c r="AS243" s="24"/>
    </row>
    <row r="244" spans="1:45">
      <c r="A244" s="24"/>
      <c r="B244" s="24"/>
      <c r="C244" s="24"/>
      <c r="D244" s="24"/>
      <c r="E244" s="24"/>
      <c r="F244" s="24"/>
      <c r="G244" s="24"/>
      <c r="H244" s="24"/>
      <c r="I244" s="24"/>
      <c r="J244" s="24"/>
      <c r="K244" s="24"/>
      <c r="L244" s="24"/>
      <c r="M244" s="24"/>
      <c r="N244" s="24"/>
      <c r="O244" s="24"/>
      <c r="P244" s="24"/>
      <c r="Q244" s="24"/>
      <c r="R244" s="24"/>
      <c r="S244" s="24"/>
      <c r="T244" s="24"/>
      <c r="U244" s="24"/>
      <c r="V244" s="24"/>
      <c r="W244" s="24"/>
      <c r="X244" s="24"/>
      <c r="Y244" s="24"/>
      <c r="Z244" s="24"/>
      <c r="AA244" s="24"/>
      <c r="AB244" s="24"/>
      <c r="AC244" s="24"/>
      <c r="AD244" s="24"/>
      <c r="AE244" s="24"/>
      <c r="AF244" s="24"/>
      <c r="AG244" s="24"/>
      <c r="AH244" s="24"/>
      <c r="AI244" s="24"/>
      <c r="AJ244" s="24"/>
      <c r="AK244" s="24"/>
      <c r="AL244" s="24"/>
      <c r="AM244" s="24"/>
      <c r="AN244" s="24"/>
      <c r="AO244" s="24"/>
      <c r="AP244" s="24"/>
      <c r="AQ244" s="24"/>
      <c r="AR244" s="24"/>
      <c r="AS244" s="24"/>
    </row>
    <row r="245" spans="1:45">
      <c r="A245" s="24"/>
      <c r="B245" s="24"/>
      <c r="C245" s="24"/>
      <c r="D245" s="24"/>
      <c r="E245" s="24"/>
      <c r="F245" s="24"/>
      <c r="G245" s="24"/>
      <c r="H245" s="24"/>
      <c r="I245" s="24"/>
      <c r="J245" s="24"/>
      <c r="K245" s="24"/>
      <c r="L245" s="24"/>
      <c r="M245" s="24"/>
      <c r="N245" s="24"/>
      <c r="O245" s="24"/>
      <c r="P245" s="24"/>
      <c r="Q245" s="24"/>
      <c r="R245" s="24"/>
      <c r="S245" s="24"/>
      <c r="T245" s="24"/>
      <c r="U245" s="24"/>
      <c r="V245" s="24"/>
      <c r="W245" s="24"/>
      <c r="X245" s="24"/>
      <c r="Y245" s="24"/>
      <c r="Z245" s="24"/>
      <c r="AA245" s="24"/>
      <c r="AB245" s="24"/>
      <c r="AC245" s="24"/>
      <c r="AD245" s="24"/>
      <c r="AE245" s="24"/>
      <c r="AF245" s="24"/>
      <c r="AG245" s="24"/>
      <c r="AH245" s="24"/>
      <c r="AI245" s="24"/>
      <c r="AJ245" s="24"/>
      <c r="AK245" s="24"/>
      <c r="AL245" s="24"/>
      <c r="AM245" s="24"/>
      <c r="AN245" s="24"/>
      <c r="AO245" s="24"/>
      <c r="AP245" s="24"/>
      <c r="AQ245" s="24"/>
      <c r="AR245" s="24"/>
      <c r="AS245" s="24"/>
    </row>
    <row r="246" spans="1:45">
      <c r="A246" s="24"/>
      <c r="B246" s="24"/>
      <c r="C246" s="24"/>
      <c r="D246" s="24"/>
      <c r="E246" s="24"/>
      <c r="F246" s="24"/>
      <c r="G246" s="24"/>
      <c r="H246" s="24"/>
      <c r="I246" s="24"/>
      <c r="J246" s="24"/>
      <c r="K246" s="24"/>
      <c r="L246" s="24"/>
      <c r="M246" s="24"/>
      <c r="N246" s="24"/>
      <c r="O246" s="24"/>
      <c r="P246" s="24"/>
      <c r="Q246" s="24"/>
      <c r="R246" s="24"/>
      <c r="S246" s="24"/>
      <c r="T246" s="24"/>
      <c r="U246" s="24"/>
      <c r="V246" s="24"/>
      <c r="W246" s="24"/>
      <c r="X246" s="24"/>
      <c r="Y246" s="24"/>
      <c r="Z246" s="24"/>
      <c r="AA246" s="24"/>
      <c r="AB246" s="24"/>
      <c r="AC246" s="24"/>
      <c r="AD246" s="24"/>
      <c r="AE246" s="24"/>
      <c r="AF246" s="24"/>
      <c r="AG246" s="24"/>
      <c r="AH246" s="24"/>
      <c r="AI246" s="24"/>
      <c r="AJ246" s="24"/>
      <c r="AK246" s="24"/>
      <c r="AL246" s="24"/>
      <c r="AM246" s="24"/>
      <c r="AN246" s="24"/>
      <c r="AO246" s="24"/>
      <c r="AP246" s="24"/>
      <c r="AQ246" s="24"/>
      <c r="AR246" s="24"/>
      <c r="AS246" s="24"/>
    </row>
    <row r="247" spans="1:45">
      <c r="A247" s="24"/>
      <c r="B247" s="24"/>
      <c r="C247" s="24"/>
      <c r="D247" s="24"/>
      <c r="E247" s="24"/>
      <c r="F247" s="24"/>
      <c r="G247" s="24"/>
      <c r="H247" s="24"/>
      <c r="I247" s="24"/>
      <c r="J247" s="24"/>
      <c r="K247" s="24"/>
      <c r="L247" s="24"/>
      <c r="M247" s="24"/>
      <c r="N247" s="24"/>
      <c r="O247" s="24"/>
      <c r="P247" s="24"/>
      <c r="Q247" s="24"/>
      <c r="R247" s="24"/>
      <c r="S247" s="24"/>
      <c r="T247" s="24"/>
      <c r="U247" s="24"/>
      <c r="V247" s="24"/>
      <c r="W247" s="24"/>
      <c r="X247" s="24"/>
      <c r="Y247" s="24"/>
      <c r="Z247" s="24"/>
      <c r="AA247" s="24"/>
      <c r="AB247" s="24"/>
      <c r="AC247" s="24"/>
      <c r="AD247" s="24"/>
      <c r="AE247" s="24"/>
      <c r="AF247" s="24"/>
      <c r="AG247" s="24"/>
      <c r="AH247" s="24"/>
      <c r="AI247" s="24"/>
      <c r="AJ247" s="24"/>
      <c r="AK247" s="24"/>
      <c r="AL247" s="24"/>
      <c r="AM247" s="24"/>
      <c r="AN247" s="24"/>
      <c r="AO247" s="24"/>
      <c r="AP247" s="24"/>
      <c r="AQ247" s="24"/>
      <c r="AR247" s="24"/>
      <c r="AS247" s="24"/>
    </row>
    <row r="248" spans="1:45">
      <c r="A248" s="24"/>
      <c r="B248" s="24"/>
      <c r="C248" s="24"/>
      <c r="D248" s="24"/>
      <c r="E248" s="24"/>
      <c r="F248" s="24"/>
      <c r="G248" s="24"/>
      <c r="H248" s="24"/>
      <c r="I248" s="24"/>
      <c r="J248" s="24"/>
      <c r="K248" s="24"/>
      <c r="L248" s="24"/>
      <c r="M248" s="24"/>
      <c r="N248" s="24"/>
      <c r="O248" s="24"/>
      <c r="P248" s="24"/>
      <c r="Q248" s="24"/>
      <c r="R248" s="24"/>
      <c r="S248" s="24"/>
      <c r="T248" s="24"/>
      <c r="U248" s="24"/>
      <c r="V248" s="24"/>
      <c r="W248" s="24"/>
      <c r="X248" s="24"/>
      <c r="Y248" s="24"/>
      <c r="Z248" s="24"/>
      <c r="AA248" s="24"/>
      <c r="AB248" s="24"/>
      <c r="AC248" s="24"/>
      <c r="AD248" s="24"/>
      <c r="AE248" s="24"/>
      <c r="AF248" s="24"/>
      <c r="AG248" s="24"/>
      <c r="AH248" s="24"/>
      <c r="AI248" s="24"/>
      <c r="AJ248" s="24"/>
      <c r="AK248" s="24"/>
      <c r="AL248" s="24"/>
      <c r="AM248" s="24"/>
      <c r="AN248" s="24"/>
      <c r="AO248" s="24"/>
      <c r="AP248" s="24"/>
      <c r="AQ248" s="24"/>
      <c r="AR248" s="24"/>
      <c r="AS248" s="24"/>
    </row>
    <row r="249" spans="1:45">
      <c r="A249" s="24"/>
      <c r="B249" s="24"/>
      <c r="C249" s="24"/>
      <c r="D249" s="24"/>
      <c r="E249" s="24"/>
      <c r="F249" s="24"/>
      <c r="G249" s="24"/>
      <c r="H249" s="24"/>
      <c r="I249" s="24"/>
      <c r="J249" s="24"/>
      <c r="K249" s="24"/>
      <c r="L249" s="24"/>
      <c r="M249" s="24"/>
      <c r="N249" s="24"/>
      <c r="O249" s="24"/>
      <c r="P249" s="24"/>
      <c r="Q249" s="24"/>
      <c r="R249" s="24"/>
      <c r="S249" s="24"/>
      <c r="T249" s="24"/>
      <c r="U249" s="24"/>
      <c r="V249" s="24"/>
      <c r="W249" s="24"/>
      <c r="X249" s="24"/>
      <c r="Y249" s="24"/>
      <c r="Z249" s="24"/>
      <c r="AA249" s="24"/>
      <c r="AB249" s="24"/>
      <c r="AC249" s="24"/>
      <c r="AD249" s="24"/>
      <c r="AE249" s="24"/>
      <c r="AF249" s="24"/>
      <c r="AG249" s="24"/>
      <c r="AH249" s="24"/>
      <c r="AI249" s="24"/>
      <c r="AJ249" s="24"/>
      <c r="AK249" s="24"/>
      <c r="AL249" s="24"/>
      <c r="AM249" s="24"/>
      <c r="AN249" s="24"/>
      <c r="AO249" s="24"/>
      <c r="AP249" s="24"/>
      <c r="AQ249" s="24"/>
      <c r="AR249" s="24"/>
      <c r="AS249" s="24"/>
    </row>
    <row r="250" spans="1:45">
      <c r="A250" s="24"/>
      <c r="B250" s="24"/>
      <c r="C250" s="24"/>
      <c r="D250" s="24"/>
      <c r="E250" s="24"/>
      <c r="F250" s="24"/>
      <c r="G250" s="24"/>
      <c r="H250" s="24"/>
      <c r="I250" s="24"/>
      <c r="J250" s="24"/>
      <c r="K250" s="24"/>
      <c r="L250" s="24"/>
      <c r="M250" s="24"/>
      <c r="N250" s="24"/>
      <c r="O250" s="24"/>
      <c r="P250" s="24"/>
      <c r="Q250" s="24"/>
      <c r="R250" s="24"/>
      <c r="S250" s="24"/>
      <c r="T250" s="24"/>
      <c r="U250" s="24"/>
      <c r="V250" s="24"/>
      <c r="W250" s="24"/>
      <c r="X250" s="24"/>
      <c r="Y250" s="24"/>
      <c r="Z250" s="24"/>
      <c r="AA250" s="24"/>
      <c r="AB250" s="24"/>
      <c r="AC250" s="24"/>
      <c r="AD250" s="24"/>
      <c r="AE250" s="24"/>
      <c r="AF250" s="24"/>
      <c r="AG250" s="24"/>
      <c r="AH250" s="24"/>
      <c r="AI250" s="24"/>
      <c r="AJ250" s="24"/>
      <c r="AK250" s="24"/>
      <c r="AL250" s="24"/>
      <c r="AM250" s="24"/>
      <c r="AN250" s="24"/>
      <c r="AO250" s="24"/>
      <c r="AP250" s="24"/>
      <c r="AQ250" s="24"/>
      <c r="AR250" s="24"/>
      <c r="AS250" s="24"/>
    </row>
    <row r="251" spans="1:45">
      <c r="A251" s="24"/>
      <c r="B251" s="24"/>
      <c r="C251" s="24"/>
      <c r="D251" s="24"/>
      <c r="E251" s="24"/>
      <c r="F251" s="24"/>
      <c r="G251" s="24"/>
      <c r="H251" s="24"/>
      <c r="I251" s="24"/>
      <c r="J251" s="24"/>
      <c r="K251" s="24"/>
      <c r="L251" s="24"/>
      <c r="M251" s="24"/>
      <c r="N251" s="24"/>
      <c r="O251" s="24"/>
      <c r="P251" s="24"/>
      <c r="Q251" s="24"/>
      <c r="R251" s="24"/>
      <c r="S251" s="24"/>
      <c r="T251" s="24"/>
      <c r="U251" s="24"/>
      <c r="V251" s="24"/>
      <c r="W251" s="24"/>
      <c r="X251" s="24"/>
      <c r="Y251" s="24"/>
      <c r="Z251" s="24"/>
      <c r="AA251" s="24"/>
      <c r="AB251" s="24"/>
      <c r="AC251" s="24"/>
      <c r="AD251" s="24"/>
      <c r="AE251" s="24"/>
      <c r="AF251" s="24"/>
      <c r="AG251" s="24"/>
      <c r="AH251" s="24"/>
      <c r="AI251" s="24"/>
      <c r="AJ251" s="24"/>
      <c r="AK251" s="24"/>
      <c r="AL251" s="24"/>
      <c r="AM251" s="24"/>
      <c r="AN251" s="24"/>
      <c r="AO251" s="24"/>
      <c r="AP251" s="24"/>
      <c r="AQ251" s="24"/>
      <c r="AR251" s="24"/>
      <c r="AS251" s="24"/>
    </row>
    <row r="252" spans="1:45">
      <c r="A252" s="24"/>
      <c r="B252" s="24"/>
      <c r="C252" s="24"/>
      <c r="D252" s="24"/>
      <c r="E252" s="24"/>
      <c r="F252" s="24"/>
      <c r="G252" s="24"/>
      <c r="H252" s="24"/>
      <c r="I252" s="24"/>
      <c r="J252" s="24"/>
      <c r="K252" s="24"/>
      <c r="L252" s="24"/>
      <c r="M252" s="24"/>
      <c r="N252" s="24"/>
      <c r="O252" s="24"/>
      <c r="P252" s="24"/>
      <c r="Q252" s="24"/>
      <c r="R252" s="24"/>
      <c r="S252" s="24"/>
      <c r="T252" s="24"/>
      <c r="U252" s="24"/>
      <c r="V252" s="24"/>
      <c r="W252" s="24"/>
      <c r="X252" s="24"/>
      <c r="Y252" s="24"/>
      <c r="Z252" s="24"/>
      <c r="AA252" s="24"/>
      <c r="AB252" s="24"/>
      <c r="AC252" s="24"/>
      <c r="AD252" s="24"/>
      <c r="AE252" s="24"/>
      <c r="AF252" s="24"/>
      <c r="AG252" s="24"/>
      <c r="AH252" s="24"/>
      <c r="AI252" s="24"/>
      <c r="AJ252" s="24"/>
      <c r="AK252" s="24"/>
      <c r="AL252" s="24"/>
      <c r="AM252" s="24"/>
      <c r="AN252" s="24"/>
      <c r="AO252" s="24"/>
      <c r="AP252" s="24"/>
      <c r="AQ252" s="24"/>
      <c r="AR252" s="24"/>
      <c r="AS252" s="24"/>
    </row>
    <row r="253" spans="1:45">
      <c r="A253" s="24"/>
      <c r="B253" s="24"/>
      <c r="C253" s="24"/>
      <c r="D253" s="24"/>
      <c r="E253" s="24"/>
      <c r="F253" s="24"/>
      <c r="G253" s="24"/>
      <c r="H253" s="24"/>
      <c r="I253" s="24"/>
      <c r="J253" s="24"/>
      <c r="K253" s="24"/>
      <c r="L253" s="24"/>
      <c r="M253" s="24"/>
      <c r="N253" s="24"/>
      <c r="O253" s="24"/>
      <c r="P253" s="24"/>
      <c r="Q253" s="24"/>
      <c r="R253" s="24"/>
      <c r="S253" s="24"/>
      <c r="T253" s="24"/>
      <c r="U253" s="24"/>
      <c r="V253" s="24"/>
      <c r="W253" s="24"/>
      <c r="X253" s="24"/>
      <c r="Y253" s="24"/>
      <c r="Z253" s="24"/>
      <c r="AA253" s="24"/>
      <c r="AB253" s="24"/>
      <c r="AC253" s="24"/>
      <c r="AD253" s="24"/>
      <c r="AE253" s="24"/>
      <c r="AF253" s="24"/>
      <c r="AG253" s="24"/>
      <c r="AH253" s="24"/>
      <c r="AI253" s="24"/>
      <c r="AJ253" s="24"/>
      <c r="AK253" s="24"/>
      <c r="AL253" s="24"/>
      <c r="AM253" s="24"/>
      <c r="AN253" s="24"/>
      <c r="AO253" s="24"/>
      <c r="AP253" s="24"/>
      <c r="AQ253" s="24"/>
      <c r="AR253" s="24"/>
      <c r="AS253" s="24"/>
    </row>
    <row r="254" spans="1:45">
      <c r="A254" s="24"/>
      <c r="B254" s="24"/>
      <c r="C254" s="24"/>
      <c r="D254" s="24"/>
      <c r="E254" s="24"/>
      <c r="F254" s="24"/>
      <c r="G254" s="24"/>
      <c r="H254" s="24"/>
      <c r="I254" s="24"/>
      <c r="J254" s="24"/>
      <c r="K254" s="24"/>
      <c r="L254" s="24"/>
      <c r="M254" s="24"/>
      <c r="N254" s="24"/>
      <c r="O254" s="24"/>
      <c r="P254" s="24"/>
      <c r="Q254" s="24"/>
      <c r="R254" s="24"/>
      <c r="S254" s="24"/>
      <c r="T254" s="24"/>
      <c r="U254" s="24"/>
      <c r="V254" s="24"/>
      <c r="W254" s="24"/>
      <c r="X254" s="24"/>
      <c r="Y254" s="24"/>
      <c r="Z254" s="24"/>
      <c r="AA254" s="24"/>
      <c r="AB254" s="24"/>
      <c r="AC254" s="24"/>
      <c r="AD254" s="24"/>
      <c r="AE254" s="24"/>
      <c r="AF254" s="24"/>
      <c r="AG254" s="24"/>
      <c r="AH254" s="24"/>
      <c r="AI254" s="24"/>
      <c r="AJ254" s="24"/>
      <c r="AK254" s="24"/>
      <c r="AL254" s="24"/>
      <c r="AM254" s="24"/>
      <c r="AN254" s="24"/>
      <c r="AO254" s="24"/>
      <c r="AP254" s="24"/>
      <c r="AQ254" s="24"/>
      <c r="AR254" s="24"/>
      <c r="AS254" s="24"/>
    </row>
    <row r="255" spans="1:45">
      <c r="A255" s="24"/>
      <c r="B255" s="24"/>
      <c r="C255" s="24"/>
      <c r="D255" s="24"/>
      <c r="E255" s="24"/>
      <c r="F255" s="24"/>
      <c r="G255" s="24"/>
      <c r="H255" s="24"/>
      <c r="I255" s="24"/>
      <c r="J255" s="24"/>
      <c r="K255" s="24"/>
      <c r="L255" s="24"/>
      <c r="M255" s="24"/>
      <c r="N255" s="24"/>
      <c r="O255" s="24"/>
      <c r="P255" s="24"/>
      <c r="Q255" s="24"/>
      <c r="R255" s="24"/>
      <c r="S255" s="24"/>
      <c r="T255" s="24"/>
      <c r="U255" s="24"/>
      <c r="V255" s="24"/>
      <c r="W255" s="24"/>
      <c r="X255" s="24"/>
      <c r="Y255" s="24"/>
      <c r="Z255" s="24"/>
      <c r="AA255" s="24"/>
      <c r="AB255" s="24"/>
      <c r="AC255" s="24"/>
      <c r="AD255" s="24"/>
      <c r="AE255" s="24"/>
      <c r="AF255" s="24"/>
      <c r="AG255" s="24"/>
      <c r="AH255" s="24"/>
      <c r="AI255" s="24"/>
      <c r="AJ255" s="24"/>
      <c r="AK255" s="24"/>
      <c r="AL255" s="24"/>
      <c r="AM255" s="24"/>
      <c r="AN255" s="24"/>
      <c r="AO255" s="24"/>
      <c r="AP255" s="24"/>
      <c r="AQ255" s="24"/>
      <c r="AR255" s="24"/>
      <c r="AS255" s="24"/>
    </row>
    <row r="256" spans="1:45">
      <c r="A256" s="24"/>
      <c r="B256" s="24"/>
      <c r="C256" s="24"/>
      <c r="D256" s="24"/>
      <c r="E256" s="24"/>
      <c r="F256" s="24"/>
      <c r="G256" s="24"/>
      <c r="H256" s="24"/>
      <c r="I256" s="24"/>
      <c r="J256" s="24"/>
      <c r="K256" s="24"/>
      <c r="L256" s="24"/>
      <c r="M256" s="24"/>
      <c r="N256" s="24"/>
      <c r="O256" s="24"/>
      <c r="P256" s="24"/>
      <c r="Q256" s="24"/>
      <c r="R256" s="24"/>
      <c r="S256" s="24"/>
      <c r="T256" s="24"/>
      <c r="U256" s="24"/>
      <c r="V256" s="24"/>
      <c r="W256" s="24"/>
      <c r="X256" s="24"/>
      <c r="Y256" s="24"/>
      <c r="Z256" s="24"/>
      <c r="AA256" s="24"/>
      <c r="AB256" s="24"/>
      <c r="AC256" s="24"/>
      <c r="AD256" s="24"/>
      <c r="AE256" s="24"/>
      <c r="AF256" s="24"/>
      <c r="AG256" s="24"/>
      <c r="AH256" s="24"/>
      <c r="AI256" s="24"/>
      <c r="AJ256" s="24"/>
      <c r="AK256" s="24"/>
      <c r="AL256" s="24"/>
      <c r="AM256" s="24"/>
      <c r="AN256" s="24"/>
      <c r="AO256" s="24"/>
      <c r="AP256" s="24"/>
      <c r="AQ256" s="24"/>
      <c r="AR256" s="24"/>
      <c r="AS256" s="24"/>
    </row>
    <row r="257" spans="1:45">
      <c r="A257" s="24"/>
      <c r="B257" s="24"/>
      <c r="C257" s="24"/>
      <c r="D257" s="24"/>
      <c r="E257" s="24"/>
      <c r="F257" s="24"/>
      <c r="G257" s="24"/>
      <c r="H257" s="24"/>
      <c r="I257" s="24"/>
      <c r="J257" s="24"/>
      <c r="K257" s="24"/>
      <c r="L257" s="24"/>
      <c r="M257" s="24"/>
      <c r="N257" s="24"/>
      <c r="O257" s="24"/>
      <c r="P257" s="24"/>
      <c r="Q257" s="24"/>
      <c r="R257" s="24"/>
      <c r="S257" s="24"/>
      <c r="T257" s="24"/>
      <c r="U257" s="24"/>
      <c r="V257" s="24"/>
      <c r="W257" s="24"/>
      <c r="X257" s="24"/>
      <c r="Y257" s="24"/>
      <c r="Z257" s="24"/>
      <c r="AA257" s="24"/>
      <c r="AB257" s="24"/>
      <c r="AC257" s="24"/>
      <c r="AD257" s="24"/>
      <c r="AE257" s="24"/>
      <c r="AF257" s="24"/>
      <c r="AG257" s="24"/>
      <c r="AH257" s="24"/>
      <c r="AI257" s="24"/>
      <c r="AJ257" s="24"/>
      <c r="AK257" s="24"/>
      <c r="AL257" s="24"/>
      <c r="AM257" s="24"/>
      <c r="AN257" s="24"/>
      <c r="AO257" s="24"/>
      <c r="AP257" s="24"/>
      <c r="AQ257" s="24"/>
      <c r="AR257" s="24"/>
      <c r="AS257" s="24"/>
    </row>
    <row r="258" spans="1:45">
      <c r="A258" s="24"/>
      <c r="B258" s="24"/>
      <c r="C258" s="24"/>
      <c r="D258" s="24"/>
      <c r="E258" s="24"/>
      <c r="F258" s="24"/>
      <c r="G258" s="24"/>
      <c r="H258" s="24"/>
      <c r="I258" s="24"/>
      <c r="J258" s="24"/>
      <c r="K258" s="24"/>
      <c r="L258" s="24"/>
      <c r="M258" s="24"/>
      <c r="N258" s="24"/>
      <c r="O258" s="24"/>
      <c r="P258" s="24"/>
      <c r="Q258" s="24"/>
      <c r="R258" s="24"/>
      <c r="S258" s="24"/>
      <c r="T258" s="24"/>
      <c r="U258" s="24"/>
      <c r="V258" s="24"/>
      <c r="W258" s="24"/>
      <c r="X258" s="24"/>
      <c r="Y258" s="24"/>
      <c r="Z258" s="24"/>
      <c r="AA258" s="24"/>
      <c r="AB258" s="24"/>
      <c r="AC258" s="24"/>
      <c r="AD258" s="24"/>
      <c r="AE258" s="24"/>
      <c r="AF258" s="24"/>
      <c r="AG258" s="24"/>
      <c r="AH258" s="24"/>
      <c r="AI258" s="24"/>
      <c r="AJ258" s="24"/>
      <c r="AK258" s="24"/>
      <c r="AL258" s="24"/>
      <c r="AM258" s="24"/>
      <c r="AN258" s="24"/>
      <c r="AO258" s="24"/>
      <c r="AP258" s="24"/>
      <c r="AQ258" s="24"/>
      <c r="AR258" s="24"/>
      <c r="AS258" s="24"/>
    </row>
    <row r="259" spans="1:45">
      <c r="A259" s="24"/>
      <c r="B259" s="24"/>
      <c r="C259" s="24"/>
      <c r="D259" s="24"/>
      <c r="E259" s="24"/>
      <c r="F259" s="24"/>
      <c r="G259" s="24"/>
      <c r="H259" s="24"/>
      <c r="I259" s="24"/>
      <c r="J259" s="24"/>
      <c r="K259" s="24"/>
      <c r="L259" s="24"/>
      <c r="M259" s="24"/>
      <c r="N259" s="24"/>
      <c r="O259" s="24"/>
      <c r="P259" s="24"/>
      <c r="Q259" s="24"/>
      <c r="R259" s="24"/>
      <c r="S259" s="24"/>
      <c r="T259" s="24"/>
      <c r="U259" s="24"/>
      <c r="V259" s="24"/>
      <c r="W259" s="24"/>
      <c r="X259" s="24"/>
      <c r="Y259" s="24"/>
      <c r="Z259" s="24"/>
      <c r="AA259" s="24"/>
      <c r="AB259" s="24"/>
      <c r="AC259" s="24"/>
      <c r="AD259" s="24"/>
      <c r="AE259" s="24"/>
      <c r="AF259" s="24"/>
      <c r="AG259" s="24"/>
      <c r="AH259" s="24"/>
      <c r="AI259" s="24"/>
      <c r="AJ259" s="24"/>
      <c r="AK259" s="24"/>
      <c r="AL259" s="24"/>
      <c r="AM259" s="24"/>
      <c r="AN259" s="24"/>
      <c r="AO259" s="24"/>
      <c r="AP259" s="24"/>
      <c r="AQ259" s="24"/>
      <c r="AR259" s="24"/>
      <c r="AS259" s="24"/>
    </row>
    <row r="260" spans="1:45">
      <c r="A260" s="24"/>
      <c r="B260" s="24"/>
      <c r="C260" s="24"/>
      <c r="D260" s="24"/>
      <c r="E260" s="24"/>
      <c r="F260" s="24"/>
      <c r="G260" s="24"/>
      <c r="H260" s="24"/>
      <c r="I260" s="24"/>
      <c r="J260" s="24"/>
      <c r="K260" s="24"/>
      <c r="L260" s="24"/>
      <c r="M260" s="24"/>
      <c r="N260" s="24"/>
      <c r="O260" s="24"/>
      <c r="P260" s="24"/>
      <c r="Q260" s="24"/>
      <c r="R260" s="24"/>
      <c r="S260" s="24"/>
      <c r="T260" s="24"/>
      <c r="U260" s="24"/>
      <c r="V260" s="24"/>
      <c r="W260" s="24"/>
      <c r="X260" s="24"/>
      <c r="Y260" s="24"/>
      <c r="Z260" s="24"/>
      <c r="AA260" s="24"/>
      <c r="AB260" s="24"/>
      <c r="AC260" s="24"/>
      <c r="AD260" s="24"/>
      <c r="AE260" s="24"/>
      <c r="AF260" s="24"/>
      <c r="AG260" s="24"/>
      <c r="AH260" s="24"/>
      <c r="AI260" s="24"/>
      <c r="AJ260" s="24"/>
      <c r="AK260" s="24"/>
      <c r="AL260" s="24"/>
      <c r="AM260" s="24"/>
      <c r="AN260" s="24"/>
      <c r="AO260" s="24"/>
      <c r="AP260" s="24"/>
      <c r="AQ260" s="24"/>
      <c r="AR260" s="24"/>
      <c r="AS260" s="24"/>
    </row>
    <row r="261" spans="1:45">
      <c r="A261" s="24"/>
      <c r="B261" s="24"/>
      <c r="C261" s="24"/>
      <c r="D261" s="24"/>
      <c r="E261" s="24"/>
      <c r="F261" s="24"/>
      <c r="G261" s="24"/>
      <c r="H261" s="24"/>
      <c r="I261" s="24"/>
      <c r="J261" s="24"/>
      <c r="K261" s="24"/>
      <c r="L261" s="24"/>
      <c r="M261" s="24"/>
      <c r="N261" s="24"/>
      <c r="O261" s="24"/>
      <c r="P261" s="24"/>
      <c r="Q261" s="24"/>
      <c r="R261" s="24"/>
      <c r="S261" s="24"/>
      <c r="T261" s="24"/>
      <c r="U261" s="24"/>
      <c r="V261" s="24"/>
      <c r="W261" s="24"/>
      <c r="X261" s="24"/>
      <c r="Y261" s="24"/>
      <c r="Z261" s="24"/>
      <c r="AA261" s="24"/>
      <c r="AB261" s="24"/>
      <c r="AC261" s="24"/>
      <c r="AD261" s="24"/>
      <c r="AE261" s="24"/>
      <c r="AF261" s="24"/>
      <c r="AG261" s="24"/>
      <c r="AH261" s="24"/>
      <c r="AI261" s="24"/>
      <c r="AJ261" s="24"/>
      <c r="AK261" s="24"/>
      <c r="AL261" s="24"/>
      <c r="AM261" s="24"/>
      <c r="AN261" s="24"/>
      <c r="AO261" s="24"/>
      <c r="AP261" s="24"/>
      <c r="AQ261" s="24"/>
      <c r="AR261" s="24"/>
      <c r="AS261" s="24"/>
    </row>
    <row r="262" spans="1:45">
      <c r="A262" s="24"/>
      <c r="B262" s="24"/>
      <c r="C262" s="24"/>
      <c r="D262" s="24"/>
      <c r="E262" s="24"/>
      <c r="F262" s="24"/>
      <c r="G262" s="24"/>
      <c r="H262" s="24"/>
      <c r="I262" s="24"/>
      <c r="J262" s="24"/>
      <c r="K262" s="24"/>
      <c r="L262" s="24"/>
      <c r="M262" s="24"/>
      <c r="N262" s="24"/>
      <c r="O262" s="24"/>
      <c r="P262" s="24"/>
      <c r="Q262" s="24"/>
      <c r="R262" s="24"/>
      <c r="S262" s="24"/>
      <c r="T262" s="24"/>
      <c r="U262" s="24"/>
      <c r="V262" s="24"/>
      <c r="W262" s="24"/>
      <c r="X262" s="24"/>
      <c r="Y262" s="24"/>
      <c r="Z262" s="24"/>
      <c r="AA262" s="24"/>
      <c r="AB262" s="24"/>
      <c r="AC262" s="24"/>
      <c r="AD262" s="24"/>
      <c r="AE262" s="24"/>
      <c r="AF262" s="24"/>
      <c r="AG262" s="24"/>
      <c r="AH262" s="24"/>
      <c r="AI262" s="24"/>
      <c r="AJ262" s="24"/>
      <c r="AK262" s="24"/>
      <c r="AL262" s="24"/>
      <c r="AM262" s="24"/>
      <c r="AN262" s="24"/>
      <c r="AO262" s="24"/>
      <c r="AP262" s="24"/>
      <c r="AQ262" s="24"/>
      <c r="AR262" s="24"/>
      <c r="AS262" s="24"/>
    </row>
    <row r="263" spans="1:45">
      <c r="A263" s="24"/>
      <c r="B263" s="24"/>
      <c r="C263" s="24"/>
      <c r="D263" s="24"/>
      <c r="E263" s="24"/>
      <c r="F263" s="24"/>
      <c r="G263" s="24"/>
      <c r="H263" s="24"/>
      <c r="I263" s="24"/>
      <c r="J263" s="24"/>
      <c r="K263" s="24"/>
      <c r="L263" s="24"/>
      <c r="M263" s="24"/>
      <c r="N263" s="24"/>
      <c r="O263" s="24"/>
      <c r="P263" s="24"/>
      <c r="Q263" s="24"/>
      <c r="R263" s="24"/>
      <c r="S263" s="24"/>
      <c r="T263" s="24"/>
      <c r="U263" s="24"/>
      <c r="V263" s="24"/>
      <c r="W263" s="24"/>
      <c r="X263" s="24"/>
      <c r="Y263" s="24"/>
      <c r="Z263" s="24"/>
      <c r="AA263" s="24"/>
      <c r="AB263" s="24"/>
      <c r="AC263" s="24"/>
      <c r="AD263" s="24"/>
      <c r="AE263" s="24"/>
      <c r="AF263" s="24"/>
      <c r="AG263" s="24"/>
      <c r="AH263" s="24"/>
      <c r="AI263" s="24"/>
      <c r="AJ263" s="24"/>
      <c r="AK263" s="24"/>
      <c r="AL263" s="24"/>
      <c r="AM263" s="24"/>
      <c r="AN263" s="24"/>
      <c r="AO263" s="24"/>
      <c r="AP263" s="24"/>
      <c r="AQ263" s="24"/>
      <c r="AR263" s="24"/>
      <c r="AS263" s="24"/>
    </row>
    <row r="264" spans="1:45">
      <c r="A264" s="24"/>
      <c r="B264" s="24"/>
      <c r="C264" s="24"/>
      <c r="D264" s="24"/>
      <c r="E264" s="24"/>
      <c r="F264" s="24"/>
      <c r="G264" s="24"/>
      <c r="H264" s="24"/>
      <c r="I264" s="24"/>
      <c r="J264" s="24"/>
      <c r="K264" s="24"/>
      <c r="L264" s="24"/>
      <c r="M264" s="24"/>
      <c r="N264" s="24"/>
      <c r="O264" s="24"/>
      <c r="P264" s="24"/>
      <c r="Q264" s="24"/>
      <c r="R264" s="24"/>
      <c r="S264" s="24"/>
      <c r="T264" s="24"/>
      <c r="U264" s="24"/>
      <c r="V264" s="24"/>
      <c r="W264" s="24"/>
      <c r="X264" s="24"/>
      <c r="Y264" s="24"/>
      <c r="Z264" s="24"/>
      <c r="AA264" s="24"/>
      <c r="AB264" s="24"/>
      <c r="AC264" s="24"/>
      <c r="AD264" s="24"/>
      <c r="AE264" s="24"/>
      <c r="AF264" s="24"/>
      <c r="AG264" s="24"/>
      <c r="AH264" s="24"/>
      <c r="AI264" s="24"/>
      <c r="AJ264" s="24"/>
      <c r="AK264" s="24"/>
      <c r="AL264" s="24"/>
      <c r="AM264" s="24"/>
      <c r="AN264" s="24"/>
      <c r="AO264" s="24"/>
      <c r="AP264" s="24"/>
      <c r="AQ264" s="24"/>
      <c r="AR264" s="24"/>
      <c r="AS264" s="24"/>
    </row>
    <row r="265" spans="1:45">
      <c r="A265" s="24"/>
      <c r="B265" s="24"/>
      <c r="C265" s="24"/>
      <c r="D265" s="24"/>
      <c r="E265" s="24"/>
      <c r="F265" s="24"/>
      <c r="G265" s="24"/>
      <c r="H265" s="24"/>
      <c r="I265" s="24"/>
      <c r="J265" s="24"/>
      <c r="K265" s="24"/>
      <c r="L265" s="24"/>
      <c r="M265" s="24"/>
      <c r="N265" s="24"/>
      <c r="O265" s="24"/>
      <c r="P265" s="24"/>
      <c r="Q265" s="24"/>
      <c r="R265" s="24"/>
      <c r="S265" s="24"/>
      <c r="T265" s="24"/>
      <c r="U265" s="24"/>
      <c r="V265" s="24"/>
      <c r="W265" s="24"/>
      <c r="X265" s="24"/>
      <c r="Y265" s="24"/>
      <c r="Z265" s="24"/>
      <c r="AA265" s="24"/>
      <c r="AB265" s="24"/>
      <c r="AC265" s="24"/>
      <c r="AD265" s="24"/>
      <c r="AE265" s="24"/>
      <c r="AF265" s="24"/>
      <c r="AG265" s="24"/>
      <c r="AH265" s="24"/>
      <c r="AI265" s="24"/>
      <c r="AJ265" s="24"/>
      <c r="AK265" s="24"/>
      <c r="AL265" s="24"/>
      <c r="AM265" s="24"/>
      <c r="AN265" s="24"/>
      <c r="AO265" s="24"/>
      <c r="AP265" s="24"/>
      <c r="AQ265" s="24"/>
      <c r="AR265" s="24"/>
      <c r="AS265" s="24"/>
    </row>
    <row r="266" spans="1:45">
      <c r="A266" s="24"/>
      <c r="B266" s="24"/>
      <c r="C266" s="24"/>
      <c r="D266" s="24"/>
      <c r="E266" s="24"/>
      <c r="F266" s="24"/>
      <c r="G266" s="24"/>
      <c r="H266" s="24"/>
      <c r="I266" s="24"/>
      <c r="J266" s="24"/>
      <c r="K266" s="24"/>
      <c r="L266" s="24"/>
      <c r="M266" s="24"/>
      <c r="N266" s="24"/>
      <c r="O266" s="24"/>
      <c r="P266" s="24"/>
      <c r="Q266" s="24"/>
      <c r="R266" s="24"/>
      <c r="S266" s="24"/>
      <c r="T266" s="24"/>
      <c r="U266" s="24"/>
      <c r="V266" s="24"/>
      <c r="W266" s="24"/>
      <c r="X266" s="24"/>
      <c r="Y266" s="24"/>
      <c r="Z266" s="24"/>
      <c r="AA266" s="24"/>
      <c r="AB266" s="24"/>
      <c r="AC266" s="24"/>
      <c r="AD266" s="24"/>
      <c r="AE266" s="24"/>
      <c r="AF266" s="24"/>
      <c r="AG266" s="24"/>
      <c r="AH266" s="24"/>
      <c r="AI266" s="24"/>
      <c r="AJ266" s="24"/>
      <c r="AK266" s="24"/>
      <c r="AL266" s="24"/>
      <c r="AM266" s="24"/>
      <c r="AN266" s="24"/>
      <c r="AO266" s="24"/>
      <c r="AP266" s="24"/>
      <c r="AQ266" s="24"/>
      <c r="AR266" s="24"/>
      <c r="AS266" s="24"/>
    </row>
    <row r="267" spans="1:45">
      <c r="A267" s="24"/>
      <c r="B267" s="24"/>
      <c r="C267" s="24"/>
      <c r="D267" s="24"/>
      <c r="E267" s="24"/>
      <c r="F267" s="24"/>
      <c r="G267" s="24"/>
      <c r="H267" s="24"/>
      <c r="I267" s="24"/>
      <c r="J267" s="24"/>
      <c r="K267" s="24"/>
      <c r="L267" s="24"/>
      <c r="M267" s="24"/>
      <c r="N267" s="24"/>
      <c r="O267" s="24"/>
      <c r="P267" s="24"/>
      <c r="Q267" s="24"/>
      <c r="R267" s="24"/>
      <c r="S267" s="24"/>
      <c r="T267" s="24"/>
      <c r="U267" s="24"/>
      <c r="V267" s="24"/>
      <c r="W267" s="24"/>
      <c r="X267" s="24"/>
      <c r="Y267" s="24"/>
      <c r="Z267" s="24"/>
      <c r="AA267" s="24"/>
      <c r="AB267" s="24"/>
      <c r="AC267" s="24"/>
      <c r="AD267" s="24"/>
      <c r="AE267" s="24"/>
      <c r="AF267" s="24"/>
      <c r="AG267" s="24"/>
      <c r="AH267" s="24"/>
      <c r="AI267" s="24"/>
      <c r="AJ267" s="24"/>
      <c r="AK267" s="24"/>
      <c r="AL267" s="24"/>
      <c r="AM267" s="24"/>
      <c r="AN267" s="24"/>
      <c r="AO267" s="24"/>
      <c r="AP267" s="24"/>
      <c r="AQ267" s="24"/>
      <c r="AR267" s="24"/>
      <c r="AS267" s="24"/>
    </row>
    <row r="268" spans="1:45">
      <c r="A268" s="24"/>
      <c r="B268" s="24"/>
      <c r="C268" s="24"/>
      <c r="D268" s="24"/>
      <c r="E268" s="24"/>
      <c r="F268" s="24"/>
      <c r="G268" s="24"/>
      <c r="H268" s="24"/>
      <c r="I268" s="24"/>
      <c r="J268" s="24"/>
      <c r="K268" s="24"/>
      <c r="L268" s="24"/>
      <c r="M268" s="24"/>
      <c r="N268" s="24"/>
      <c r="O268" s="24"/>
      <c r="P268" s="24"/>
      <c r="Q268" s="24"/>
      <c r="R268" s="24"/>
      <c r="S268" s="24"/>
      <c r="T268" s="24"/>
      <c r="U268" s="24"/>
      <c r="V268" s="24"/>
      <c r="W268" s="24"/>
      <c r="X268" s="24"/>
      <c r="Y268" s="24"/>
      <c r="Z268" s="24"/>
      <c r="AA268" s="24"/>
      <c r="AB268" s="24"/>
      <c r="AC268" s="24"/>
      <c r="AD268" s="24"/>
      <c r="AE268" s="24"/>
      <c r="AF268" s="24"/>
      <c r="AG268" s="24"/>
      <c r="AH268" s="24"/>
      <c r="AI268" s="24"/>
      <c r="AJ268" s="24"/>
      <c r="AK268" s="24"/>
      <c r="AL268" s="24"/>
      <c r="AM268" s="24"/>
      <c r="AN268" s="24"/>
      <c r="AO268" s="24"/>
      <c r="AP268" s="24"/>
      <c r="AQ268" s="24"/>
      <c r="AR268" s="24"/>
      <c r="AS268" s="24"/>
    </row>
    <row r="269" spans="1:45">
      <c r="A269" s="24"/>
      <c r="B269" s="24"/>
      <c r="C269" s="24"/>
      <c r="D269" s="24"/>
      <c r="E269" s="24"/>
      <c r="F269" s="24"/>
      <c r="G269" s="24"/>
      <c r="H269" s="24"/>
      <c r="I269" s="24"/>
      <c r="J269" s="24"/>
      <c r="K269" s="24"/>
      <c r="L269" s="24"/>
      <c r="M269" s="24"/>
      <c r="N269" s="24"/>
      <c r="O269" s="24"/>
      <c r="P269" s="24"/>
      <c r="Q269" s="24"/>
      <c r="R269" s="24"/>
      <c r="S269" s="24"/>
      <c r="T269" s="24"/>
      <c r="U269" s="24"/>
      <c r="V269" s="24"/>
      <c r="W269" s="24"/>
      <c r="X269" s="24"/>
      <c r="Y269" s="24"/>
      <c r="Z269" s="24"/>
      <c r="AA269" s="24"/>
      <c r="AB269" s="24"/>
      <c r="AC269" s="24"/>
      <c r="AD269" s="24"/>
      <c r="AE269" s="24"/>
      <c r="AF269" s="24"/>
      <c r="AG269" s="24"/>
      <c r="AH269" s="24"/>
      <c r="AI269" s="24"/>
      <c r="AJ269" s="24"/>
      <c r="AK269" s="24"/>
      <c r="AL269" s="24"/>
      <c r="AM269" s="24"/>
      <c r="AN269" s="24"/>
      <c r="AO269" s="24"/>
      <c r="AP269" s="24"/>
      <c r="AQ269" s="24"/>
      <c r="AR269" s="24"/>
      <c r="AS269" s="24"/>
    </row>
    <row r="270" spans="1:45">
      <c r="A270" s="24"/>
      <c r="B270" s="24"/>
      <c r="C270" s="24"/>
      <c r="D270" s="24"/>
      <c r="E270" s="24"/>
      <c r="F270" s="24"/>
      <c r="G270" s="24"/>
      <c r="H270" s="24"/>
      <c r="I270" s="24"/>
      <c r="J270" s="24"/>
      <c r="K270" s="24"/>
      <c r="L270" s="24"/>
      <c r="M270" s="24"/>
      <c r="N270" s="24"/>
      <c r="O270" s="24"/>
      <c r="P270" s="24"/>
      <c r="Q270" s="24"/>
      <c r="R270" s="24"/>
      <c r="S270" s="24"/>
      <c r="T270" s="24"/>
      <c r="U270" s="24"/>
      <c r="V270" s="24"/>
      <c r="W270" s="24"/>
      <c r="X270" s="24"/>
      <c r="Y270" s="24"/>
      <c r="Z270" s="24"/>
      <c r="AA270" s="24"/>
      <c r="AB270" s="24"/>
      <c r="AC270" s="24"/>
      <c r="AD270" s="24"/>
      <c r="AE270" s="24"/>
      <c r="AF270" s="24"/>
      <c r="AG270" s="24"/>
      <c r="AH270" s="24"/>
      <c r="AI270" s="24"/>
      <c r="AJ270" s="24"/>
      <c r="AK270" s="24"/>
      <c r="AL270" s="24"/>
      <c r="AM270" s="24"/>
      <c r="AN270" s="24"/>
      <c r="AO270" s="24"/>
      <c r="AP270" s="24"/>
      <c r="AQ270" s="24"/>
      <c r="AR270" s="24"/>
      <c r="AS270" s="24"/>
    </row>
    <row r="271" spans="1:45">
      <c r="A271" s="24"/>
      <c r="B271" s="24"/>
      <c r="C271" s="24"/>
      <c r="D271" s="24"/>
      <c r="E271" s="24"/>
      <c r="F271" s="24"/>
      <c r="G271" s="24"/>
      <c r="H271" s="24"/>
      <c r="I271" s="24"/>
      <c r="J271" s="24"/>
      <c r="K271" s="24"/>
      <c r="L271" s="24"/>
      <c r="M271" s="24"/>
      <c r="N271" s="24"/>
      <c r="O271" s="24"/>
      <c r="P271" s="24"/>
      <c r="Q271" s="24"/>
      <c r="R271" s="24"/>
      <c r="S271" s="24"/>
      <c r="T271" s="24"/>
      <c r="U271" s="24"/>
      <c r="V271" s="24"/>
      <c r="W271" s="24"/>
      <c r="X271" s="24"/>
      <c r="Y271" s="24"/>
      <c r="Z271" s="24"/>
      <c r="AA271" s="24"/>
      <c r="AB271" s="24"/>
      <c r="AC271" s="24"/>
      <c r="AD271" s="24"/>
      <c r="AE271" s="24"/>
      <c r="AF271" s="24"/>
      <c r="AG271" s="24"/>
      <c r="AH271" s="24"/>
      <c r="AI271" s="24"/>
      <c r="AJ271" s="24"/>
      <c r="AK271" s="24"/>
      <c r="AL271" s="24"/>
      <c r="AM271" s="24"/>
      <c r="AN271" s="24"/>
      <c r="AO271" s="24"/>
      <c r="AP271" s="24"/>
      <c r="AQ271" s="24"/>
      <c r="AR271" s="24"/>
      <c r="AS271" s="24"/>
    </row>
    <row r="272" spans="1:45">
      <c r="A272" s="24"/>
      <c r="B272" s="24"/>
      <c r="C272" s="24"/>
      <c r="D272" s="24"/>
      <c r="E272" s="24"/>
      <c r="F272" s="24"/>
      <c r="G272" s="24"/>
      <c r="H272" s="24"/>
      <c r="I272" s="24"/>
      <c r="J272" s="24"/>
      <c r="K272" s="24"/>
      <c r="L272" s="24"/>
      <c r="M272" s="24"/>
      <c r="N272" s="24"/>
      <c r="O272" s="24"/>
      <c r="P272" s="24"/>
      <c r="Q272" s="24"/>
      <c r="R272" s="24"/>
      <c r="S272" s="24"/>
      <c r="T272" s="24"/>
      <c r="U272" s="24"/>
      <c r="V272" s="24"/>
      <c r="W272" s="24"/>
      <c r="X272" s="24"/>
      <c r="Y272" s="24"/>
      <c r="Z272" s="24"/>
      <c r="AA272" s="24"/>
      <c r="AB272" s="24"/>
      <c r="AC272" s="24"/>
      <c r="AD272" s="24"/>
      <c r="AE272" s="24"/>
      <c r="AF272" s="24"/>
      <c r="AG272" s="24"/>
      <c r="AH272" s="24"/>
      <c r="AI272" s="24"/>
      <c r="AJ272" s="24"/>
      <c r="AK272" s="24"/>
      <c r="AL272" s="24"/>
      <c r="AM272" s="24"/>
      <c r="AN272" s="24"/>
      <c r="AO272" s="24"/>
      <c r="AP272" s="24"/>
      <c r="AQ272" s="24"/>
      <c r="AR272" s="24"/>
      <c r="AS272" s="24"/>
    </row>
    <row r="273" spans="1:45">
      <c r="A273" s="24"/>
      <c r="B273" s="24"/>
      <c r="C273" s="24"/>
      <c r="D273" s="24"/>
      <c r="E273" s="24"/>
      <c r="F273" s="24"/>
      <c r="G273" s="24"/>
      <c r="H273" s="24"/>
      <c r="I273" s="24"/>
      <c r="J273" s="24"/>
      <c r="K273" s="24"/>
      <c r="L273" s="24"/>
      <c r="M273" s="24"/>
      <c r="N273" s="24"/>
      <c r="O273" s="24"/>
      <c r="P273" s="24"/>
      <c r="Q273" s="24"/>
      <c r="R273" s="24"/>
      <c r="S273" s="24"/>
      <c r="T273" s="24"/>
      <c r="U273" s="24"/>
      <c r="V273" s="24"/>
      <c r="W273" s="24"/>
      <c r="X273" s="24"/>
      <c r="Y273" s="24"/>
      <c r="Z273" s="24"/>
      <c r="AA273" s="24"/>
      <c r="AB273" s="24"/>
      <c r="AC273" s="24"/>
      <c r="AD273" s="24"/>
      <c r="AE273" s="24"/>
      <c r="AF273" s="24"/>
      <c r="AG273" s="24"/>
      <c r="AH273" s="24"/>
      <c r="AI273" s="24"/>
      <c r="AJ273" s="24"/>
      <c r="AK273" s="24"/>
      <c r="AL273" s="24"/>
      <c r="AM273" s="24"/>
      <c r="AN273" s="24"/>
      <c r="AO273" s="24"/>
      <c r="AP273" s="24"/>
      <c r="AQ273" s="24"/>
      <c r="AR273" s="24"/>
      <c r="AS273" s="24"/>
    </row>
    <row r="274" spans="1:45">
      <c r="A274" s="24"/>
      <c r="B274" s="24"/>
      <c r="C274" s="24"/>
      <c r="D274" s="24"/>
      <c r="E274" s="24"/>
      <c r="F274" s="24"/>
      <c r="G274" s="24"/>
      <c r="H274" s="24"/>
      <c r="I274" s="24"/>
      <c r="J274" s="24"/>
      <c r="K274" s="24"/>
      <c r="L274" s="24"/>
      <c r="M274" s="24"/>
      <c r="N274" s="24"/>
      <c r="O274" s="24"/>
      <c r="P274" s="24"/>
      <c r="Q274" s="24"/>
      <c r="R274" s="24"/>
      <c r="S274" s="24"/>
      <c r="T274" s="24"/>
      <c r="U274" s="24"/>
      <c r="V274" s="24"/>
      <c r="W274" s="24"/>
      <c r="X274" s="24"/>
      <c r="Y274" s="24"/>
      <c r="Z274" s="24"/>
      <c r="AA274" s="24"/>
      <c r="AB274" s="24"/>
      <c r="AC274" s="24"/>
      <c r="AD274" s="24"/>
      <c r="AE274" s="24"/>
      <c r="AF274" s="24"/>
      <c r="AG274" s="24"/>
      <c r="AH274" s="24"/>
      <c r="AI274" s="24"/>
      <c r="AJ274" s="24"/>
      <c r="AK274" s="24"/>
      <c r="AL274" s="24"/>
      <c r="AM274" s="24"/>
      <c r="AN274" s="24"/>
      <c r="AO274" s="24"/>
      <c r="AP274" s="24"/>
      <c r="AQ274" s="24"/>
      <c r="AR274" s="24"/>
      <c r="AS274" s="24"/>
    </row>
    <row r="275" spans="1:45">
      <c r="A275" s="24"/>
      <c r="B275" s="24"/>
      <c r="C275" s="24"/>
      <c r="D275" s="24"/>
      <c r="E275" s="24"/>
      <c r="F275" s="24"/>
      <c r="G275" s="24"/>
      <c r="H275" s="24"/>
      <c r="I275" s="24"/>
      <c r="J275" s="24"/>
      <c r="K275" s="24"/>
      <c r="L275" s="24"/>
      <c r="M275" s="24"/>
      <c r="N275" s="24"/>
      <c r="O275" s="24"/>
      <c r="P275" s="24"/>
      <c r="Q275" s="24"/>
      <c r="R275" s="24"/>
      <c r="S275" s="24"/>
      <c r="T275" s="24"/>
      <c r="U275" s="24"/>
      <c r="V275" s="24"/>
      <c r="W275" s="24"/>
      <c r="X275" s="24"/>
      <c r="Y275" s="24"/>
      <c r="Z275" s="24"/>
      <c r="AA275" s="24"/>
      <c r="AB275" s="24"/>
      <c r="AC275" s="24"/>
      <c r="AD275" s="24"/>
      <c r="AE275" s="24"/>
      <c r="AF275" s="24"/>
      <c r="AG275" s="24"/>
      <c r="AH275" s="24"/>
      <c r="AI275" s="24"/>
      <c r="AJ275" s="24"/>
      <c r="AK275" s="24"/>
      <c r="AL275" s="24"/>
      <c r="AM275" s="24"/>
      <c r="AN275" s="24"/>
      <c r="AO275" s="24"/>
      <c r="AP275" s="24"/>
      <c r="AQ275" s="24"/>
      <c r="AR275" s="24"/>
      <c r="AS275" s="24"/>
    </row>
    <row r="276" spans="1:45">
      <c r="A276" s="24"/>
      <c r="B276" s="24"/>
      <c r="C276" s="24"/>
      <c r="D276" s="24"/>
      <c r="E276" s="24"/>
      <c r="F276" s="24"/>
      <c r="G276" s="24"/>
      <c r="H276" s="24"/>
      <c r="I276" s="24"/>
      <c r="J276" s="24"/>
      <c r="K276" s="24"/>
      <c r="L276" s="24"/>
      <c r="M276" s="24"/>
      <c r="N276" s="24"/>
      <c r="O276" s="24"/>
      <c r="P276" s="24"/>
      <c r="Q276" s="24"/>
      <c r="R276" s="24"/>
      <c r="S276" s="24"/>
      <c r="T276" s="24"/>
      <c r="U276" s="24"/>
      <c r="V276" s="24"/>
      <c r="W276" s="24"/>
      <c r="X276" s="24"/>
      <c r="Y276" s="24"/>
      <c r="Z276" s="24"/>
      <c r="AA276" s="24"/>
      <c r="AB276" s="24"/>
      <c r="AC276" s="24"/>
      <c r="AD276" s="24"/>
      <c r="AE276" s="24"/>
      <c r="AF276" s="24"/>
      <c r="AG276" s="24"/>
      <c r="AH276" s="24"/>
      <c r="AI276" s="24"/>
      <c r="AJ276" s="24"/>
      <c r="AK276" s="24"/>
      <c r="AL276" s="24"/>
      <c r="AM276" s="24"/>
      <c r="AN276" s="24"/>
      <c r="AO276" s="24"/>
      <c r="AP276" s="24"/>
      <c r="AQ276" s="24"/>
      <c r="AR276" s="24"/>
      <c r="AS276" s="24"/>
    </row>
    <row r="277" spans="1:45">
      <c r="A277" s="24"/>
      <c r="B277" s="24"/>
      <c r="C277" s="24"/>
      <c r="D277" s="24"/>
      <c r="E277" s="24"/>
      <c r="F277" s="24"/>
      <c r="G277" s="24"/>
      <c r="H277" s="24"/>
      <c r="I277" s="24"/>
      <c r="J277" s="24"/>
      <c r="K277" s="24"/>
      <c r="L277" s="24"/>
      <c r="M277" s="24"/>
      <c r="N277" s="24"/>
      <c r="O277" s="24"/>
      <c r="P277" s="24"/>
      <c r="Q277" s="24"/>
      <c r="R277" s="24"/>
      <c r="S277" s="24"/>
      <c r="T277" s="24"/>
      <c r="U277" s="24"/>
      <c r="V277" s="24"/>
      <c r="W277" s="24"/>
      <c r="X277" s="24"/>
      <c r="Y277" s="24"/>
      <c r="Z277" s="24"/>
      <c r="AA277" s="24"/>
      <c r="AB277" s="24"/>
      <c r="AC277" s="24"/>
      <c r="AD277" s="24"/>
      <c r="AE277" s="24"/>
      <c r="AF277" s="24"/>
      <c r="AG277" s="24"/>
      <c r="AH277" s="24"/>
      <c r="AI277" s="24"/>
      <c r="AJ277" s="24"/>
      <c r="AK277" s="24"/>
      <c r="AL277" s="24"/>
      <c r="AM277" s="24"/>
      <c r="AN277" s="24"/>
      <c r="AO277" s="24"/>
      <c r="AP277" s="24"/>
      <c r="AQ277" s="24"/>
      <c r="AR277" s="24"/>
      <c r="AS277" s="24"/>
    </row>
    <row r="278" spans="1:45">
      <c r="A278" s="24"/>
      <c r="B278" s="24"/>
      <c r="C278" s="24"/>
      <c r="D278" s="24"/>
      <c r="E278" s="24"/>
      <c r="F278" s="24"/>
      <c r="G278" s="24"/>
      <c r="H278" s="24"/>
      <c r="I278" s="24"/>
      <c r="J278" s="24"/>
      <c r="K278" s="24"/>
      <c r="L278" s="24"/>
      <c r="M278" s="24"/>
      <c r="N278" s="24"/>
      <c r="O278" s="24"/>
      <c r="P278" s="24"/>
      <c r="Q278" s="24"/>
      <c r="R278" s="24"/>
      <c r="S278" s="24"/>
      <c r="T278" s="24"/>
      <c r="U278" s="24"/>
      <c r="V278" s="24"/>
      <c r="W278" s="24"/>
      <c r="X278" s="24"/>
      <c r="Y278" s="24"/>
      <c r="Z278" s="24"/>
      <c r="AA278" s="24"/>
      <c r="AB278" s="24"/>
      <c r="AC278" s="24"/>
      <c r="AD278" s="24"/>
      <c r="AE278" s="24"/>
      <c r="AF278" s="24"/>
      <c r="AG278" s="24"/>
      <c r="AH278" s="24"/>
      <c r="AI278" s="24"/>
      <c r="AJ278" s="24"/>
      <c r="AK278" s="24"/>
      <c r="AL278" s="24"/>
      <c r="AM278" s="24"/>
      <c r="AN278" s="24"/>
      <c r="AO278" s="24"/>
      <c r="AP278" s="24"/>
      <c r="AQ278" s="24"/>
      <c r="AR278" s="24"/>
      <c r="AS278" s="24"/>
    </row>
    <row r="279" spans="1:45">
      <c r="A279" s="24"/>
      <c r="B279" s="24"/>
      <c r="C279" s="24"/>
      <c r="D279" s="24"/>
      <c r="E279" s="24"/>
      <c r="F279" s="24"/>
      <c r="G279" s="24"/>
      <c r="H279" s="24"/>
      <c r="I279" s="24"/>
      <c r="J279" s="24"/>
      <c r="K279" s="24"/>
      <c r="L279" s="24"/>
      <c r="M279" s="24"/>
      <c r="N279" s="24"/>
      <c r="O279" s="24"/>
      <c r="P279" s="24"/>
      <c r="Q279" s="24"/>
      <c r="R279" s="24"/>
      <c r="S279" s="24"/>
      <c r="T279" s="24"/>
      <c r="U279" s="24"/>
      <c r="V279" s="24"/>
      <c r="W279" s="24"/>
      <c r="X279" s="24"/>
      <c r="Y279" s="24"/>
      <c r="Z279" s="24"/>
      <c r="AA279" s="24"/>
      <c r="AB279" s="24"/>
      <c r="AC279" s="24"/>
      <c r="AD279" s="24"/>
      <c r="AE279" s="24"/>
      <c r="AF279" s="24"/>
      <c r="AG279" s="24"/>
      <c r="AH279" s="24"/>
      <c r="AI279" s="24"/>
      <c r="AJ279" s="24"/>
      <c r="AK279" s="24"/>
      <c r="AL279" s="24"/>
      <c r="AM279" s="24"/>
      <c r="AN279" s="24"/>
      <c r="AO279" s="24"/>
      <c r="AP279" s="24"/>
      <c r="AQ279" s="24"/>
      <c r="AR279" s="24"/>
      <c r="AS279" s="24"/>
    </row>
    <row r="280" spans="1:45">
      <c r="A280" s="24"/>
      <c r="B280" s="24"/>
      <c r="C280" s="24"/>
      <c r="D280" s="24"/>
      <c r="E280" s="24"/>
      <c r="F280" s="24"/>
      <c r="G280" s="24"/>
      <c r="H280" s="24"/>
      <c r="I280" s="24"/>
      <c r="J280" s="24"/>
      <c r="K280" s="24"/>
      <c r="L280" s="24"/>
      <c r="M280" s="24"/>
      <c r="N280" s="24"/>
      <c r="O280" s="24"/>
      <c r="P280" s="24"/>
      <c r="Q280" s="24"/>
      <c r="R280" s="24"/>
      <c r="S280" s="24"/>
      <c r="T280" s="24"/>
      <c r="U280" s="24"/>
      <c r="V280" s="24"/>
      <c r="W280" s="24"/>
      <c r="X280" s="24"/>
      <c r="Y280" s="24"/>
      <c r="Z280" s="24"/>
      <c r="AA280" s="24"/>
      <c r="AB280" s="24"/>
      <c r="AC280" s="24"/>
      <c r="AD280" s="24"/>
      <c r="AE280" s="24"/>
      <c r="AF280" s="24"/>
      <c r="AG280" s="24"/>
      <c r="AH280" s="24"/>
      <c r="AI280" s="24"/>
      <c r="AJ280" s="24"/>
      <c r="AK280" s="24"/>
      <c r="AL280" s="24"/>
      <c r="AM280" s="24"/>
      <c r="AN280" s="24"/>
      <c r="AO280" s="24"/>
      <c r="AP280" s="24"/>
      <c r="AQ280" s="24"/>
      <c r="AR280" s="24"/>
      <c r="AS280" s="24"/>
    </row>
    <row r="281" spans="1:45">
      <c r="A281" s="24"/>
      <c r="B281" s="24"/>
      <c r="C281" s="24"/>
      <c r="D281" s="24"/>
      <c r="E281" s="24"/>
      <c r="F281" s="24"/>
      <c r="G281" s="24"/>
      <c r="H281" s="24"/>
      <c r="I281" s="24"/>
      <c r="J281" s="24"/>
      <c r="K281" s="24"/>
      <c r="L281" s="24"/>
      <c r="M281" s="24"/>
      <c r="N281" s="24"/>
      <c r="O281" s="24"/>
      <c r="P281" s="24"/>
      <c r="Q281" s="24"/>
      <c r="R281" s="24"/>
      <c r="S281" s="24"/>
      <c r="T281" s="24"/>
      <c r="U281" s="24"/>
      <c r="V281" s="24"/>
      <c r="W281" s="24"/>
      <c r="X281" s="24"/>
      <c r="Y281" s="24"/>
      <c r="Z281" s="24"/>
      <c r="AA281" s="24"/>
      <c r="AB281" s="24"/>
      <c r="AC281" s="24"/>
      <c r="AD281" s="24"/>
      <c r="AE281" s="24"/>
      <c r="AF281" s="24"/>
      <c r="AG281" s="24"/>
      <c r="AH281" s="24"/>
      <c r="AI281" s="24"/>
      <c r="AJ281" s="24"/>
      <c r="AK281" s="24"/>
      <c r="AL281" s="24"/>
      <c r="AM281" s="24"/>
      <c r="AN281" s="24"/>
      <c r="AO281" s="24"/>
      <c r="AP281" s="24"/>
      <c r="AQ281" s="24"/>
      <c r="AR281" s="24"/>
      <c r="AS281" s="24"/>
    </row>
    <row r="282" spans="1:45">
      <c r="A282" s="24"/>
      <c r="B282" s="24"/>
      <c r="C282" s="24"/>
      <c r="D282" s="24"/>
      <c r="E282" s="24"/>
      <c r="F282" s="24"/>
      <c r="G282" s="24"/>
      <c r="H282" s="24"/>
      <c r="I282" s="24"/>
      <c r="J282" s="24"/>
      <c r="K282" s="24"/>
      <c r="L282" s="24"/>
      <c r="M282" s="24"/>
      <c r="N282" s="24"/>
      <c r="O282" s="24"/>
      <c r="P282" s="24"/>
      <c r="Q282" s="24"/>
      <c r="R282" s="24"/>
      <c r="S282" s="24"/>
      <c r="T282" s="24"/>
      <c r="U282" s="24"/>
      <c r="V282" s="24"/>
      <c r="W282" s="24"/>
      <c r="X282" s="24"/>
      <c r="Y282" s="24"/>
      <c r="Z282" s="24"/>
      <c r="AA282" s="24"/>
      <c r="AB282" s="24"/>
      <c r="AC282" s="24"/>
      <c r="AD282" s="24"/>
      <c r="AE282" s="24"/>
      <c r="AF282" s="24"/>
      <c r="AG282" s="24"/>
      <c r="AH282" s="24"/>
      <c r="AI282" s="24"/>
      <c r="AJ282" s="24"/>
      <c r="AK282" s="24"/>
      <c r="AL282" s="24"/>
      <c r="AM282" s="24"/>
      <c r="AN282" s="24"/>
      <c r="AO282" s="24"/>
      <c r="AP282" s="24"/>
      <c r="AQ282" s="24"/>
      <c r="AR282" s="24"/>
      <c r="AS282" s="24"/>
    </row>
    <row r="283" spans="1:45">
      <c r="A283" s="24"/>
      <c r="B283" s="24"/>
      <c r="C283" s="24"/>
      <c r="D283" s="24"/>
      <c r="E283" s="24"/>
      <c r="F283" s="24"/>
      <c r="G283" s="24"/>
      <c r="H283" s="24"/>
      <c r="I283" s="24"/>
      <c r="J283" s="24"/>
      <c r="K283" s="24"/>
      <c r="L283" s="24"/>
      <c r="M283" s="24"/>
      <c r="N283" s="24"/>
      <c r="O283" s="24"/>
      <c r="P283" s="24"/>
      <c r="Q283" s="24"/>
      <c r="R283" s="24"/>
      <c r="S283" s="24"/>
      <c r="T283" s="24"/>
      <c r="U283" s="24"/>
      <c r="V283" s="24"/>
      <c r="W283" s="24"/>
      <c r="X283" s="24"/>
      <c r="Y283" s="24"/>
      <c r="Z283" s="24"/>
      <c r="AA283" s="24"/>
      <c r="AB283" s="24"/>
      <c r="AC283" s="24"/>
      <c r="AD283" s="24"/>
      <c r="AE283" s="24"/>
      <c r="AF283" s="24"/>
      <c r="AG283" s="24"/>
      <c r="AH283" s="24"/>
      <c r="AI283" s="24"/>
      <c r="AJ283" s="24"/>
      <c r="AK283" s="24"/>
      <c r="AL283" s="24"/>
      <c r="AM283" s="24"/>
      <c r="AN283" s="24"/>
      <c r="AO283" s="24"/>
      <c r="AP283" s="24"/>
      <c r="AQ283" s="24"/>
      <c r="AR283" s="24"/>
      <c r="AS283" s="24"/>
    </row>
    <row r="284" spans="1:45">
      <c r="A284" s="24"/>
      <c r="B284" s="24"/>
      <c r="C284" s="24"/>
      <c r="D284" s="24"/>
      <c r="E284" s="24"/>
      <c r="F284" s="24"/>
      <c r="G284" s="24"/>
      <c r="H284" s="24"/>
      <c r="I284" s="24"/>
      <c r="J284" s="24"/>
      <c r="K284" s="24"/>
      <c r="L284" s="24"/>
      <c r="M284" s="24"/>
      <c r="N284" s="24"/>
      <c r="O284" s="24"/>
      <c r="P284" s="24"/>
      <c r="Q284" s="24"/>
      <c r="R284" s="24"/>
      <c r="S284" s="24"/>
      <c r="T284" s="24"/>
      <c r="U284" s="24"/>
      <c r="V284" s="24"/>
      <c r="W284" s="24"/>
      <c r="X284" s="24"/>
      <c r="Y284" s="24"/>
      <c r="Z284" s="24"/>
      <c r="AA284" s="24"/>
      <c r="AB284" s="24"/>
      <c r="AC284" s="24"/>
      <c r="AD284" s="24"/>
      <c r="AE284" s="24"/>
      <c r="AF284" s="24"/>
      <c r="AG284" s="24"/>
      <c r="AH284" s="24"/>
      <c r="AI284" s="24"/>
      <c r="AJ284" s="24"/>
      <c r="AK284" s="24"/>
      <c r="AL284" s="24"/>
      <c r="AM284" s="24"/>
      <c r="AN284" s="24"/>
      <c r="AO284" s="24"/>
      <c r="AP284" s="24"/>
      <c r="AQ284" s="24"/>
      <c r="AR284" s="24"/>
      <c r="AS284" s="24"/>
    </row>
    <row r="285" spans="1:45">
      <c r="A285" s="24"/>
      <c r="B285" s="24"/>
      <c r="C285" s="24"/>
      <c r="D285" s="24"/>
      <c r="E285" s="24"/>
      <c r="F285" s="24"/>
      <c r="G285" s="24"/>
      <c r="H285" s="24"/>
      <c r="I285" s="24"/>
      <c r="J285" s="24"/>
      <c r="K285" s="24"/>
      <c r="L285" s="24"/>
      <c r="M285" s="24"/>
      <c r="N285" s="24"/>
      <c r="O285" s="24"/>
      <c r="P285" s="24"/>
      <c r="Q285" s="24"/>
      <c r="R285" s="24"/>
      <c r="S285" s="24"/>
      <c r="T285" s="24"/>
      <c r="U285" s="24"/>
      <c r="V285" s="24"/>
      <c r="W285" s="24"/>
      <c r="X285" s="24"/>
      <c r="Y285" s="24"/>
      <c r="Z285" s="24"/>
      <c r="AA285" s="24"/>
      <c r="AB285" s="24"/>
      <c r="AC285" s="24"/>
      <c r="AD285" s="24"/>
      <c r="AE285" s="24"/>
      <c r="AF285" s="24"/>
      <c r="AG285" s="24"/>
      <c r="AH285" s="24"/>
      <c r="AI285" s="24"/>
      <c r="AJ285" s="24"/>
      <c r="AK285" s="24"/>
      <c r="AL285" s="24"/>
      <c r="AM285" s="24"/>
      <c r="AN285" s="24"/>
      <c r="AO285" s="24"/>
      <c r="AP285" s="24"/>
      <c r="AQ285" s="24"/>
      <c r="AR285" s="24"/>
      <c r="AS285" s="24"/>
    </row>
    <row r="286" spans="1:45">
      <c r="A286" s="24"/>
      <c r="B286" s="24"/>
      <c r="C286" s="24"/>
      <c r="D286" s="24"/>
      <c r="E286" s="24"/>
      <c r="F286" s="24"/>
      <c r="G286" s="24"/>
      <c r="H286" s="24"/>
      <c r="I286" s="24"/>
      <c r="J286" s="24"/>
      <c r="K286" s="24"/>
      <c r="L286" s="24"/>
      <c r="M286" s="24"/>
      <c r="N286" s="24"/>
      <c r="O286" s="24"/>
      <c r="P286" s="24"/>
      <c r="Q286" s="24"/>
      <c r="R286" s="24"/>
      <c r="S286" s="24"/>
      <c r="T286" s="24"/>
      <c r="U286" s="24"/>
      <c r="V286" s="24"/>
      <c r="W286" s="24"/>
      <c r="X286" s="24"/>
      <c r="Y286" s="24"/>
      <c r="Z286" s="24"/>
      <c r="AA286" s="24"/>
      <c r="AB286" s="24"/>
      <c r="AC286" s="24"/>
      <c r="AD286" s="24"/>
      <c r="AE286" s="24"/>
      <c r="AF286" s="24"/>
      <c r="AG286" s="24"/>
      <c r="AH286" s="24"/>
      <c r="AI286" s="24"/>
      <c r="AJ286" s="24"/>
      <c r="AK286" s="24"/>
      <c r="AL286" s="24"/>
      <c r="AM286" s="24"/>
      <c r="AN286" s="24"/>
      <c r="AO286" s="24"/>
      <c r="AP286" s="24"/>
      <c r="AQ286" s="24"/>
      <c r="AR286" s="24"/>
      <c r="AS286" s="24"/>
    </row>
    <row r="287" spans="1:45">
      <c r="A287" s="24"/>
      <c r="B287" s="24"/>
      <c r="C287" s="24"/>
      <c r="D287" s="24"/>
      <c r="E287" s="24"/>
      <c r="F287" s="24"/>
      <c r="G287" s="24"/>
      <c r="H287" s="24"/>
      <c r="I287" s="24"/>
      <c r="J287" s="24"/>
      <c r="K287" s="24"/>
      <c r="L287" s="24"/>
      <c r="M287" s="24"/>
      <c r="N287" s="24"/>
      <c r="O287" s="24"/>
      <c r="P287" s="24"/>
      <c r="Q287" s="24"/>
      <c r="R287" s="24"/>
      <c r="S287" s="24"/>
      <c r="T287" s="24"/>
      <c r="U287" s="24"/>
      <c r="V287" s="24"/>
      <c r="W287" s="24"/>
      <c r="X287" s="24"/>
      <c r="Y287" s="24"/>
      <c r="Z287" s="24"/>
      <c r="AA287" s="24"/>
      <c r="AB287" s="24"/>
      <c r="AC287" s="24"/>
      <c r="AD287" s="24"/>
      <c r="AE287" s="24"/>
      <c r="AF287" s="24"/>
      <c r="AG287" s="24"/>
      <c r="AH287" s="24"/>
      <c r="AI287" s="24"/>
      <c r="AJ287" s="24"/>
      <c r="AK287" s="24"/>
      <c r="AL287" s="24"/>
      <c r="AM287" s="24"/>
      <c r="AN287" s="24"/>
      <c r="AO287" s="24"/>
      <c r="AP287" s="24"/>
      <c r="AQ287" s="24"/>
      <c r="AR287" s="24"/>
      <c r="AS287" s="24"/>
    </row>
    <row r="288" spans="1:45">
      <c r="A288" s="24"/>
      <c r="B288" s="24"/>
      <c r="C288" s="24"/>
      <c r="D288" s="24"/>
      <c r="E288" s="24"/>
      <c r="F288" s="24"/>
      <c r="G288" s="24"/>
      <c r="H288" s="24"/>
      <c r="I288" s="24"/>
      <c r="J288" s="24"/>
      <c r="K288" s="24"/>
      <c r="L288" s="24"/>
      <c r="M288" s="24"/>
      <c r="N288" s="24"/>
      <c r="O288" s="24"/>
      <c r="P288" s="24"/>
      <c r="Q288" s="24"/>
      <c r="R288" s="24"/>
      <c r="S288" s="24"/>
      <c r="T288" s="24"/>
      <c r="U288" s="24"/>
      <c r="V288" s="24"/>
      <c r="W288" s="24"/>
      <c r="X288" s="24"/>
      <c r="Y288" s="24"/>
      <c r="Z288" s="24"/>
      <c r="AA288" s="24"/>
      <c r="AB288" s="24"/>
      <c r="AC288" s="24"/>
      <c r="AD288" s="24"/>
      <c r="AE288" s="24"/>
      <c r="AF288" s="24"/>
      <c r="AG288" s="24"/>
      <c r="AH288" s="24"/>
      <c r="AI288" s="24"/>
      <c r="AJ288" s="24"/>
      <c r="AK288" s="24"/>
      <c r="AL288" s="24"/>
      <c r="AM288" s="24"/>
      <c r="AN288" s="24"/>
      <c r="AO288" s="24"/>
      <c r="AP288" s="24"/>
      <c r="AQ288" s="24"/>
      <c r="AR288" s="24"/>
      <c r="AS288" s="24"/>
    </row>
    <row r="289" spans="1:45">
      <c r="A289" s="24"/>
      <c r="B289" s="24"/>
      <c r="C289" s="24"/>
      <c r="D289" s="24"/>
      <c r="E289" s="24"/>
      <c r="F289" s="24"/>
      <c r="G289" s="24"/>
      <c r="H289" s="24"/>
      <c r="I289" s="24"/>
      <c r="J289" s="24"/>
      <c r="K289" s="24"/>
      <c r="L289" s="24"/>
      <c r="M289" s="24"/>
      <c r="N289" s="24"/>
      <c r="O289" s="24"/>
      <c r="P289" s="24"/>
      <c r="Q289" s="24"/>
      <c r="R289" s="24"/>
      <c r="S289" s="24"/>
      <c r="T289" s="24"/>
      <c r="U289" s="24"/>
      <c r="V289" s="24"/>
      <c r="W289" s="24"/>
      <c r="X289" s="24"/>
      <c r="Y289" s="24"/>
      <c r="Z289" s="24"/>
      <c r="AA289" s="24"/>
      <c r="AB289" s="24"/>
      <c r="AC289" s="24"/>
      <c r="AD289" s="24"/>
      <c r="AE289" s="24"/>
      <c r="AF289" s="24"/>
      <c r="AG289" s="24"/>
      <c r="AH289" s="24"/>
      <c r="AI289" s="24"/>
      <c r="AJ289" s="24"/>
      <c r="AK289" s="24"/>
      <c r="AL289" s="24"/>
      <c r="AM289" s="24"/>
      <c r="AN289" s="24"/>
      <c r="AO289" s="24"/>
      <c r="AP289" s="24"/>
      <c r="AQ289" s="24"/>
      <c r="AR289" s="24"/>
      <c r="AS289" s="24"/>
    </row>
    <row r="290" spans="1:45">
      <c r="A290" s="24"/>
      <c r="B290" s="24"/>
      <c r="C290" s="24"/>
      <c r="D290" s="24"/>
      <c r="E290" s="24"/>
      <c r="F290" s="24"/>
      <c r="G290" s="24"/>
      <c r="H290" s="24"/>
      <c r="I290" s="24"/>
      <c r="J290" s="24"/>
      <c r="K290" s="24"/>
      <c r="L290" s="24"/>
      <c r="M290" s="24"/>
      <c r="N290" s="24"/>
      <c r="O290" s="24"/>
      <c r="P290" s="24"/>
      <c r="Q290" s="24"/>
      <c r="R290" s="24"/>
      <c r="S290" s="24"/>
      <c r="T290" s="24"/>
      <c r="U290" s="24"/>
      <c r="V290" s="24"/>
      <c r="W290" s="24"/>
      <c r="X290" s="24"/>
      <c r="Y290" s="24"/>
      <c r="Z290" s="24"/>
      <c r="AA290" s="24"/>
      <c r="AB290" s="24"/>
      <c r="AC290" s="24"/>
      <c r="AD290" s="24"/>
      <c r="AE290" s="24"/>
      <c r="AF290" s="24"/>
      <c r="AG290" s="24"/>
      <c r="AH290" s="24"/>
      <c r="AI290" s="24"/>
      <c r="AJ290" s="24"/>
      <c r="AK290" s="24"/>
      <c r="AL290" s="24"/>
      <c r="AM290" s="24"/>
      <c r="AN290" s="24"/>
      <c r="AO290" s="24"/>
      <c r="AP290" s="24"/>
      <c r="AQ290" s="24"/>
      <c r="AR290" s="24"/>
      <c r="AS290" s="24"/>
    </row>
    <row r="291" spans="1:45">
      <c r="A291" s="24"/>
      <c r="B291" s="24"/>
      <c r="C291" s="24"/>
      <c r="D291" s="24"/>
      <c r="E291" s="24"/>
      <c r="F291" s="24"/>
      <c r="G291" s="24"/>
      <c r="H291" s="24"/>
      <c r="I291" s="24"/>
      <c r="J291" s="24"/>
      <c r="K291" s="24"/>
      <c r="L291" s="24"/>
      <c r="M291" s="24"/>
      <c r="N291" s="24"/>
      <c r="O291" s="24"/>
      <c r="P291" s="24"/>
      <c r="Q291" s="24"/>
      <c r="R291" s="24"/>
      <c r="S291" s="24"/>
      <c r="T291" s="24"/>
      <c r="U291" s="24"/>
      <c r="V291" s="24"/>
      <c r="W291" s="24"/>
      <c r="X291" s="24"/>
      <c r="Y291" s="24"/>
      <c r="Z291" s="24"/>
      <c r="AA291" s="24"/>
      <c r="AB291" s="24"/>
      <c r="AC291" s="24"/>
      <c r="AD291" s="24"/>
      <c r="AE291" s="24"/>
      <c r="AF291" s="24"/>
      <c r="AG291" s="24"/>
      <c r="AH291" s="24"/>
      <c r="AI291" s="24"/>
      <c r="AJ291" s="24"/>
      <c r="AK291" s="24"/>
      <c r="AL291" s="24"/>
      <c r="AM291" s="24"/>
      <c r="AN291" s="24"/>
      <c r="AO291" s="24"/>
      <c r="AP291" s="24"/>
      <c r="AQ291" s="24"/>
      <c r="AR291" s="24"/>
      <c r="AS291" s="24"/>
    </row>
    <row r="292" spans="1:45">
      <c r="A292" s="24"/>
      <c r="B292" s="24"/>
      <c r="C292" s="24"/>
      <c r="D292" s="24"/>
      <c r="E292" s="24"/>
      <c r="F292" s="24"/>
      <c r="G292" s="24"/>
      <c r="H292" s="24"/>
      <c r="I292" s="24"/>
      <c r="J292" s="24"/>
      <c r="K292" s="24"/>
      <c r="L292" s="24"/>
      <c r="M292" s="24"/>
      <c r="N292" s="24"/>
      <c r="O292" s="24"/>
      <c r="P292" s="24"/>
      <c r="Q292" s="24"/>
      <c r="R292" s="24"/>
      <c r="S292" s="24"/>
      <c r="T292" s="24"/>
      <c r="U292" s="24"/>
      <c r="V292" s="24"/>
      <c r="W292" s="24"/>
      <c r="X292" s="24"/>
      <c r="Y292" s="24"/>
      <c r="Z292" s="24"/>
      <c r="AA292" s="24"/>
      <c r="AB292" s="24"/>
      <c r="AC292" s="24"/>
      <c r="AD292" s="24"/>
      <c r="AE292" s="24"/>
      <c r="AF292" s="24"/>
      <c r="AG292" s="24"/>
      <c r="AH292" s="24"/>
      <c r="AI292" s="24"/>
      <c r="AJ292" s="24"/>
      <c r="AK292" s="24"/>
      <c r="AL292" s="24"/>
      <c r="AM292" s="24"/>
      <c r="AN292" s="24"/>
      <c r="AO292" s="24"/>
      <c r="AP292" s="24"/>
      <c r="AQ292" s="24"/>
      <c r="AR292" s="24"/>
      <c r="AS292" s="24"/>
    </row>
    <row r="293" spans="1:45">
      <c r="A293" s="24"/>
      <c r="B293" s="24"/>
      <c r="C293" s="24"/>
      <c r="D293" s="24"/>
      <c r="E293" s="24"/>
      <c r="F293" s="24"/>
      <c r="G293" s="24"/>
      <c r="H293" s="24"/>
      <c r="I293" s="24"/>
      <c r="J293" s="24"/>
      <c r="K293" s="24"/>
      <c r="L293" s="24"/>
      <c r="M293" s="24"/>
      <c r="N293" s="24"/>
      <c r="O293" s="24"/>
      <c r="P293" s="24"/>
      <c r="Q293" s="24"/>
      <c r="R293" s="24"/>
      <c r="S293" s="24"/>
      <c r="T293" s="24"/>
      <c r="U293" s="24"/>
      <c r="V293" s="24"/>
      <c r="W293" s="24"/>
      <c r="X293" s="24"/>
      <c r="Y293" s="24"/>
      <c r="Z293" s="24"/>
      <c r="AA293" s="24"/>
      <c r="AB293" s="24"/>
      <c r="AC293" s="24"/>
      <c r="AD293" s="24"/>
      <c r="AE293" s="24"/>
      <c r="AF293" s="24"/>
      <c r="AG293" s="24"/>
      <c r="AH293" s="24"/>
      <c r="AI293" s="24"/>
      <c r="AJ293" s="24"/>
      <c r="AK293" s="24"/>
      <c r="AL293" s="24"/>
      <c r="AM293" s="24"/>
      <c r="AN293" s="24"/>
      <c r="AO293" s="24"/>
      <c r="AP293" s="24"/>
      <c r="AQ293" s="24"/>
      <c r="AR293" s="24"/>
      <c r="AS293" s="24"/>
    </row>
    <row r="294" spans="1:45">
      <c r="A294" s="24"/>
      <c r="B294" s="24"/>
      <c r="C294" s="24"/>
      <c r="D294" s="24"/>
      <c r="E294" s="24"/>
      <c r="F294" s="24"/>
      <c r="G294" s="24"/>
      <c r="H294" s="24"/>
      <c r="I294" s="24"/>
      <c r="J294" s="24"/>
      <c r="K294" s="24"/>
      <c r="L294" s="24"/>
      <c r="M294" s="24"/>
      <c r="N294" s="24"/>
      <c r="O294" s="24"/>
      <c r="P294" s="24"/>
      <c r="Q294" s="24"/>
      <c r="R294" s="24"/>
      <c r="S294" s="24"/>
      <c r="T294" s="24"/>
      <c r="U294" s="24"/>
      <c r="V294" s="24"/>
      <c r="W294" s="24"/>
      <c r="X294" s="24"/>
      <c r="Y294" s="24"/>
      <c r="Z294" s="24"/>
      <c r="AA294" s="24"/>
      <c r="AB294" s="24"/>
      <c r="AC294" s="24"/>
      <c r="AD294" s="24"/>
      <c r="AE294" s="24"/>
      <c r="AF294" s="24"/>
      <c r="AG294" s="24"/>
      <c r="AH294" s="24"/>
      <c r="AI294" s="24"/>
      <c r="AJ294" s="24"/>
      <c r="AK294" s="24"/>
      <c r="AL294" s="24"/>
      <c r="AM294" s="24"/>
      <c r="AN294" s="24"/>
      <c r="AO294" s="24"/>
      <c r="AP294" s="24"/>
      <c r="AQ294" s="24"/>
      <c r="AR294" s="24"/>
      <c r="AS294" s="24"/>
    </row>
    <row r="295" spans="1:45">
      <c r="A295" s="24"/>
      <c r="B295" s="24"/>
      <c r="C295" s="24"/>
      <c r="D295" s="24"/>
      <c r="E295" s="24"/>
      <c r="F295" s="24"/>
      <c r="G295" s="24"/>
      <c r="H295" s="24"/>
      <c r="I295" s="24"/>
      <c r="J295" s="24"/>
      <c r="K295" s="24"/>
      <c r="L295" s="24"/>
      <c r="M295" s="24"/>
      <c r="N295" s="24"/>
      <c r="O295" s="24"/>
      <c r="P295" s="24"/>
      <c r="Q295" s="24"/>
      <c r="R295" s="24"/>
      <c r="S295" s="24"/>
      <c r="T295" s="24"/>
      <c r="U295" s="24"/>
      <c r="V295" s="24"/>
      <c r="W295" s="24"/>
      <c r="X295" s="24"/>
      <c r="Y295" s="24"/>
      <c r="Z295" s="24"/>
      <c r="AA295" s="24"/>
      <c r="AB295" s="24"/>
      <c r="AC295" s="24"/>
      <c r="AD295" s="24"/>
      <c r="AE295" s="24"/>
      <c r="AF295" s="24"/>
      <c r="AG295" s="24"/>
      <c r="AH295" s="24"/>
      <c r="AI295" s="24"/>
      <c r="AJ295" s="24"/>
      <c r="AK295" s="24"/>
      <c r="AL295" s="24"/>
      <c r="AM295" s="24"/>
      <c r="AN295" s="24"/>
      <c r="AO295" s="24"/>
      <c r="AP295" s="24"/>
      <c r="AQ295" s="24"/>
      <c r="AR295" s="24"/>
      <c r="AS295" s="24"/>
    </row>
    <row r="296" spans="1:45">
      <c r="A296" s="24"/>
      <c r="B296" s="24"/>
      <c r="C296" s="24"/>
      <c r="D296" s="24"/>
      <c r="E296" s="24"/>
      <c r="F296" s="24"/>
      <c r="G296" s="24"/>
      <c r="H296" s="24"/>
      <c r="I296" s="24"/>
      <c r="J296" s="24"/>
      <c r="K296" s="24"/>
      <c r="L296" s="24"/>
      <c r="M296" s="24"/>
      <c r="N296" s="24"/>
      <c r="O296" s="24"/>
      <c r="P296" s="24"/>
      <c r="Q296" s="24"/>
      <c r="R296" s="24"/>
      <c r="S296" s="24"/>
      <c r="T296" s="24"/>
      <c r="U296" s="24"/>
      <c r="V296" s="24"/>
      <c r="W296" s="24"/>
      <c r="X296" s="24"/>
      <c r="Y296" s="24"/>
      <c r="Z296" s="24"/>
      <c r="AA296" s="24"/>
      <c r="AB296" s="24"/>
      <c r="AC296" s="24"/>
      <c r="AD296" s="24"/>
      <c r="AE296" s="24"/>
      <c r="AF296" s="24"/>
      <c r="AG296" s="24"/>
      <c r="AH296" s="24"/>
      <c r="AI296" s="24"/>
      <c r="AJ296" s="24"/>
      <c r="AK296" s="24"/>
      <c r="AL296" s="24"/>
      <c r="AM296" s="24"/>
      <c r="AN296" s="24"/>
      <c r="AO296" s="24"/>
      <c r="AP296" s="24"/>
      <c r="AQ296" s="24"/>
      <c r="AR296" s="24"/>
      <c r="AS296" s="24"/>
    </row>
    <row r="297" spans="1:45">
      <c r="A297" s="24"/>
      <c r="B297" s="24"/>
      <c r="C297" s="24"/>
      <c r="D297" s="24"/>
      <c r="E297" s="24"/>
      <c r="F297" s="24"/>
      <c r="G297" s="24"/>
      <c r="H297" s="24"/>
      <c r="I297" s="24"/>
      <c r="J297" s="24"/>
      <c r="K297" s="24"/>
      <c r="L297" s="24"/>
      <c r="M297" s="24"/>
      <c r="N297" s="24"/>
      <c r="O297" s="24"/>
      <c r="P297" s="24"/>
      <c r="Q297" s="24"/>
      <c r="R297" s="24"/>
      <c r="S297" s="24"/>
      <c r="T297" s="24"/>
      <c r="U297" s="24"/>
      <c r="V297" s="24"/>
      <c r="W297" s="24"/>
      <c r="X297" s="24"/>
      <c r="Y297" s="24"/>
      <c r="Z297" s="24"/>
      <c r="AA297" s="24"/>
      <c r="AB297" s="24"/>
      <c r="AC297" s="24"/>
      <c r="AD297" s="24"/>
      <c r="AE297" s="24"/>
      <c r="AF297" s="24"/>
      <c r="AG297" s="24"/>
      <c r="AH297" s="24"/>
      <c r="AI297" s="24"/>
      <c r="AJ297" s="24"/>
      <c r="AK297" s="24"/>
      <c r="AL297" s="24"/>
      <c r="AM297" s="24"/>
      <c r="AN297" s="24"/>
      <c r="AO297" s="24"/>
      <c r="AP297" s="24"/>
      <c r="AQ297" s="24"/>
      <c r="AR297" s="24"/>
      <c r="AS297" s="24"/>
    </row>
    <row r="298" spans="1:45">
      <c r="A298" s="24"/>
      <c r="B298" s="24"/>
      <c r="C298" s="24"/>
      <c r="D298" s="24"/>
      <c r="E298" s="24"/>
      <c r="F298" s="24"/>
      <c r="G298" s="24"/>
      <c r="H298" s="24"/>
      <c r="I298" s="24"/>
      <c r="J298" s="24"/>
      <c r="K298" s="24"/>
      <c r="L298" s="24"/>
      <c r="M298" s="24"/>
      <c r="N298" s="24"/>
      <c r="O298" s="24"/>
      <c r="P298" s="24"/>
      <c r="Q298" s="24"/>
      <c r="R298" s="24"/>
      <c r="S298" s="24"/>
      <c r="T298" s="24"/>
      <c r="U298" s="24"/>
      <c r="V298" s="24"/>
      <c r="W298" s="24"/>
      <c r="X298" s="24"/>
      <c r="Y298" s="24"/>
      <c r="Z298" s="24"/>
      <c r="AA298" s="24"/>
      <c r="AB298" s="24"/>
      <c r="AC298" s="24"/>
      <c r="AD298" s="24"/>
      <c r="AE298" s="24"/>
      <c r="AF298" s="24"/>
      <c r="AG298" s="24"/>
      <c r="AH298" s="24"/>
      <c r="AI298" s="24"/>
      <c r="AJ298" s="24"/>
      <c r="AK298" s="24"/>
      <c r="AL298" s="24"/>
      <c r="AM298" s="24"/>
      <c r="AN298" s="24"/>
      <c r="AO298" s="24"/>
      <c r="AP298" s="24"/>
      <c r="AQ298" s="24"/>
      <c r="AR298" s="24"/>
      <c r="AS298" s="24"/>
    </row>
    <row r="299" spans="1:45">
      <c r="A299" s="24"/>
      <c r="B299" s="24"/>
      <c r="C299" s="24"/>
      <c r="D299" s="24"/>
      <c r="E299" s="24"/>
      <c r="F299" s="24"/>
      <c r="G299" s="24"/>
      <c r="H299" s="24"/>
      <c r="I299" s="24"/>
      <c r="J299" s="24"/>
      <c r="K299" s="24"/>
      <c r="L299" s="24"/>
      <c r="M299" s="24"/>
      <c r="N299" s="24"/>
      <c r="O299" s="24"/>
      <c r="P299" s="24"/>
      <c r="Q299" s="24"/>
      <c r="R299" s="24"/>
      <c r="S299" s="24"/>
      <c r="T299" s="24"/>
      <c r="U299" s="24"/>
      <c r="V299" s="24"/>
      <c r="W299" s="24"/>
      <c r="X299" s="24"/>
      <c r="Y299" s="24"/>
      <c r="Z299" s="24"/>
      <c r="AA299" s="24"/>
      <c r="AB299" s="24"/>
      <c r="AC299" s="24"/>
      <c r="AD299" s="24"/>
      <c r="AE299" s="24"/>
      <c r="AF299" s="24"/>
      <c r="AG299" s="24"/>
      <c r="AH299" s="24"/>
      <c r="AI299" s="24"/>
      <c r="AJ299" s="24"/>
      <c r="AK299" s="24"/>
      <c r="AL299" s="24"/>
      <c r="AM299" s="24"/>
      <c r="AN299" s="24"/>
      <c r="AO299" s="24"/>
      <c r="AP299" s="24"/>
      <c r="AQ299" s="24"/>
      <c r="AR299" s="24"/>
      <c r="AS299" s="24"/>
    </row>
    <row r="300" spans="1:45">
      <c r="A300" s="24"/>
      <c r="B300" s="24"/>
      <c r="C300" s="24"/>
      <c r="D300" s="24"/>
      <c r="E300" s="24"/>
      <c r="F300" s="24"/>
      <c r="G300" s="24"/>
      <c r="H300" s="24"/>
      <c r="I300" s="24"/>
      <c r="J300" s="24"/>
      <c r="K300" s="24"/>
      <c r="L300" s="24"/>
      <c r="M300" s="24"/>
      <c r="N300" s="24"/>
      <c r="O300" s="24"/>
      <c r="P300" s="24"/>
      <c r="Q300" s="24"/>
      <c r="R300" s="24"/>
      <c r="S300" s="24"/>
      <c r="T300" s="24"/>
      <c r="U300" s="24"/>
      <c r="V300" s="24"/>
      <c r="W300" s="24"/>
      <c r="X300" s="24"/>
      <c r="Y300" s="24"/>
      <c r="Z300" s="24"/>
      <c r="AA300" s="24"/>
      <c r="AB300" s="24"/>
      <c r="AC300" s="24"/>
      <c r="AD300" s="24"/>
      <c r="AE300" s="24"/>
      <c r="AF300" s="24"/>
      <c r="AG300" s="24"/>
      <c r="AH300" s="24"/>
      <c r="AI300" s="24"/>
      <c r="AJ300" s="24"/>
      <c r="AK300" s="24"/>
      <c r="AL300" s="24"/>
      <c r="AM300" s="24"/>
      <c r="AN300" s="24"/>
      <c r="AO300" s="24"/>
      <c r="AP300" s="24"/>
      <c r="AQ300" s="24"/>
      <c r="AR300" s="24"/>
      <c r="AS300" s="24"/>
    </row>
    <row r="301" spans="1:45">
      <c r="A301" s="24"/>
      <c r="B301" s="24"/>
      <c r="C301" s="24"/>
      <c r="D301" s="24"/>
      <c r="E301" s="24"/>
      <c r="F301" s="24"/>
      <c r="G301" s="24"/>
      <c r="H301" s="24"/>
      <c r="I301" s="24"/>
      <c r="J301" s="24"/>
      <c r="K301" s="24"/>
      <c r="L301" s="24"/>
      <c r="M301" s="24"/>
      <c r="N301" s="24"/>
      <c r="O301" s="24"/>
      <c r="P301" s="24"/>
      <c r="Q301" s="24"/>
      <c r="R301" s="24"/>
      <c r="S301" s="24"/>
      <c r="T301" s="24"/>
      <c r="U301" s="24"/>
      <c r="V301" s="24"/>
      <c r="W301" s="24"/>
      <c r="X301" s="24"/>
      <c r="Y301" s="24"/>
      <c r="Z301" s="24"/>
      <c r="AA301" s="24"/>
      <c r="AB301" s="24"/>
      <c r="AC301" s="24"/>
      <c r="AD301" s="24"/>
      <c r="AE301" s="24"/>
      <c r="AF301" s="24"/>
      <c r="AG301" s="24"/>
      <c r="AH301" s="24"/>
      <c r="AI301" s="24"/>
      <c r="AJ301" s="24"/>
      <c r="AK301" s="24"/>
      <c r="AL301" s="24"/>
      <c r="AM301" s="24"/>
      <c r="AN301" s="24"/>
      <c r="AO301" s="24"/>
      <c r="AP301" s="24"/>
      <c r="AQ301" s="24"/>
      <c r="AR301" s="24"/>
      <c r="AS301" s="24"/>
    </row>
    <row r="302" spans="1:45">
      <c r="A302" s="24"/>
      <c r="B302" s="24"/>
      <c r="C302" s="24"/>
      <c r="D302" s="24"/>
      <c r="E302" s="24"/>
      <c r="F302" s="24"/>
      <c r="G302" s="24"/>
      <c r="H302" s="24"/>
      <c r="I302" s="24"/>
      <c r="J302" s="24"/>
      <c r="K302" s="24"/>
      <c r="L302" s="24"/>
      <c r="M302" s="24"/>
      <c r="N302" s="24"/>
      <c r="O302" s="24"/>
      <c r="P302" s="24"/>
      <c r="Q302" s="24"/>
      <c r="R302" s="24"/>
      <c r="S302" s="24"/>
      <c r="T302" s="24"/>
      <c r="U302" s="24"/>
      <c r="V302" s="24"/>
      <c r="W302" s="24"/>
      <c r="X302" s="24"/>
      <c r="Y302" s="24"/>
      <c r="Z302" s="24"/>
      <c r="AA302" s="24"/>
      <c r="AB302" s="24"/>
      <c r="AC302" s="24"/>
      <c r="AD302" s="24"/>
      <c r="AE302" s="24"/>
      <c r="AF302" s="24"/>
      <c r="AG302" s="24"/>
      <c r="AH302" s="24"/>
      <c r="AI302" s="24"/>
      <c r="AJ302" s="24"/>
      <c r="AK302" s="24"/>
      <c r="AL302" s="24"/>
      <c r="AM302" s="24"/>
      <c r="AN302" s="24"/>
      <c r="AO302" s="24"/>
      <c r="AP302" s="24"/>
      <c r="AQ302" s="24"/>
      <c r="AR302" s="24"/>
      <c r="AS302" s="24"/>
    </row>
  </sheetData>
  <conditionalFormatting sqref="T21:X37">
    <cfRule type="dataBar" priority="3">
      <dataBar>
        <cfvo type="num" val="0"/>
        <cfvo type="formula" val="MAX($T$21:$X$37)*2"/>
        <color theme="2" tint="-0.249977111117893"/>
      </dataBar>
      <extLst>
        <ext xmlns:x14="http://schemas.microsoft.com/office/spreadsheetml/2009/9/main" uri="{B025F937-C7B1-47D3-B67F-A62EFF666E3E}">
          <x14:id>{E9EBA58D-463A-4B14-9B96-270F859D7536}</x14:id>
        </ext>
      </extLst>
    </cfRule>
  </conditionalFormatting>
  <printOptions horizontalCentered="1" verticalCentered="1"/>
  <pageMargins left="0.25" right="0.25" top="0.75" bottom="0.75" header="0.3" footer="0.3"/>
  <pageSetup paperSize="9" orientation="landscape" r:id="rId1"/>
  <drawing r:id="rId2"/>
  <extLst>
    <ext xmlns:x14="http://schemas.microsoft.com/office/spreadsheetml/2009/9/main" uri="{78C0D931-6437-407d-A8EE-F0AAD7539E65}">
      <x14:conditionalFormattings>
        <x14:conditionalFormatting xmlns:xm="http://schemas.microsoft.com/office/excel/2006/main">
          <x14:cfRule type="dataBar" id="{E9EBA58D-463A-4B14-9B96-270F859D7536}">
            <x14:dataBar minLength="0" maxLength="100" gradient="0">
              <x14:cfvo type="num">
                <xm:f>0</xm:f>
              </x14:cfvo>
              <x14:cfvo type="formula">
                <xm:f>MAX($T$21:$X$37)*2</xm:f>
              </x14:cfvo>
              <x14:negativeFillColor rgb="FFFF0000"/>
              <x14:axisColor rgb="FF000000"/>
            </x14:dataBar>
          </x14:cfRule>
          <xm:sqref>T21:X37</xm:sqref>
        </x14:conditionalFormatting>
        <x14:conditionalFormatting xmlns:xm="http://schemas.microsoft.com/office/excel/2006/main">
          <x14:cfRule type="expression" priority="4" id="{7B6D2623-BD76-4E36-A173-BBBF5F03701B}">
            <xm:f>T$19=Pivots!$A$44</xm:f>
            <x14:dxf>
              <fill>
                <patternFill>
                  <bgColor theme="2"/>
                </patternFill>
              </fill>
              <border>
                <left style="thin">
                  <color theme="0" tint="-0.24994659260841701"/>
                </left>
                <right style="thin">
                  <color theme="0" tint="-0.24994659260841701"/>
                </right>
                <top/>
                <bottom/>
                <vertical/>
                <horizontal/>
              </border>
            </x14:dxf>
          </x14:cfRule>
          <xm:sqref>T19:X37</xm:sqref>
        </x14:conditionalFormatting>
      </x14:conditionalFormattings>
    </ex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T1003"/>
  <sheetViews>
    <sheetView zoomScale="85" zoomScaleNormal="85" workbookViewId="0">
      <selection activeCell="C13" sqref="C13"/>
    </sheetView>
  </sheetViews>
  <sheetFormatPr defaultRowHeight="14.45"/>
  <cols>
    <col min="1" max="1" width="3.5703125" customWidth="1"/>
    <col min="2" max="2" width="16.28515625" customWidth="1"/>
    <col min="3" max="3" width="14.28515625" customWidth="1"/>
    <col min="4" max="4" width="18.42578125" customWidth="1"/>
    <col min="5" max="5" width="16.7109375" customWidth="1"/>
    <col min="6" max="6" width="17.85546875" customWidth="1"/>
    <col min="7" max="7" width="19.140625" customWidth="1"/>
    <col min="8" max="8" width="20.42578125" customWidth="1"/>
    <col min="9" max="9" width="19.140625" customWidth="1"/>
    <col min="10" max="12" width="17.28515625" customWidth="1"/>
    <col min="13" max="16" width="8.28515625" customWidth="1"/>
    <col min="17" max="17" width="16.28515625" customWidth="1"/>
    <col min="20" max="20" width="11.7109375" customWidth="1"/>
  </cols>
  <sheetData>
    <row r="1" spans="2:20" s="2" customFormat="1" ht="48" customHeight="1">
      <c r="B1" s="1" t="s">
        <v>67</v>
      </c>
    </row>
    <row r="2" spans="2:20">
      <c r="R2" s="3"/>
    </row>
    <row r="3" spans="2:20">
      <c r="B3" s="4" t="s">
        <v>68</v>
      </c>
      <c r="C3" s="4" t="s">
        <v>69</v>
      </c>
      <c r="D3" s="5" t="s">
        <v>70</v>
      </c>
      <c r="E3" s="6" t="s">
        <v>71</v>
      </c>
      <c r="F3" s="6" t="s">
        <v>72</v>
      </c>
      <c r="G3" s="4" t="s">
        <v>73</v>
      </c>
      <c r="H3" s="4" t="s">
        <v>74</v>
      </c>
      <c r="I3" t="s">
        <v>75</v>
      </c>
      <c r="J3" t="s">
        <v>76</v>
      </c>
      <c r="K3" t="s">
        <v>77</v>
      </c>
      <c r="L3" t="s">
        <v>78</v>
      </c>
      <c r="Q3" s="7" t="s">
        <v>69</v>
      </c>
      <c r="R3" s="8" t="s">
        <v>79</v>
      </c>
      <c r="S3" s="8" t="s">
        <v>80</v>
      </c>
      <c r="T3" s="9" t="s">
        <v>81</v>
      </c>
    </row>
    <row r="4" spans="2:20">
      <c r="B4" t="s">
        <v>82</v>
      </c>
      <c r="C4" t="s">
        <v>49</v>
      </c>
      <c r="D4">
        <v>116</v>
      </c>
      <c r="E4" s="10" t="s">
        <v>40</v>
      </c>
      <c r="F4" s="11">
        <v>44927</v>
      </c>
      <c r="G4">
        <v>128</v>
      </c>
      <c r="H4">
        <v>4.9000000000000004</v>
      </c>
      <c r="I4">
        <f>IF(MONTH(calls[[#This Row],[Date of Call]])&lt;=6, YEAR(calls[[#This Row],[Date of Call]]), YEAR(calls[[#This Row],[Date of Call]])+1)</f>
        <v>2023</v>
      </c>
      <c r="J4" t="str">
        <f>TEXT(calls[[#This Row],[Date of Call]],"DDDD")</f>
        <v>Sunday</v>
      </c>
      <c r="K4" t="str">
        <f>IF(calls[[#This Row],[Duration]]&lt;=10, "Under 10 mins", IF(calls[[#This Row],[Duration]]&lt;=30, "10 to 30 mins", IF(calls[[#This Row],[Duration]]&lt;=60, "30 to 60 mins", IF(calls[[#This Row],[Duration]]&lt;=120, "1 to 2 hours", "More than 2 hours"))))</f>
        <v>1 to 2 hours</v>
      </c>
      <c r="L4">
        <f>ROUND(calls[[#This Row],[Satisfaction Rating]],0)</f>
        <v>5</v>
      </c>
      <c r="Q4" s="12" t="s">
        <v>59</v>
      </c>
      <c r="R4" s="13" t="s">
        <v>43</v>
      </c>
      <c r="S4" s="14">
        <v>41</v>
      </c>
      <c r="T4" s="15" t="s">
        <v>46</v>
      </c>
    </row>
    <row r="5" spans="2:20">
      <c r="B5" t="s">
        <v>83</v>
      </c>
      <c r="C5" t="s">
        <v>50</v>
      </c>
      <c r="D5">
        <v>119</v>
      </c>
      <c r="E5" s="10" t="s">
        <v>40</v>
      </c>
      <c r="F5" s="11">
        <v>44927</v>
      </c>
      <c r="G5">
        <v>135</v>
      </c>
      <c r="H5">
        <v>2.9</v>
      </c>
      <c r="I5">
        <f>IF(MONTH(calls[[#This Row],[Date of Call]])&lt;=6, YEAR(calls[[#This Row],[Date of Call]]), YEAR(calls[[#This Row],[Date of Call]])+1)</f>
        <v>2023</v>
      </c>
      <c r="J5" t="str">
        <f>TEXT(calls[[#This Row],[Date of Call]],"DDDD")</f>
        <v>Sunday</v>
      </c>
      <c r="K5" t="str">
        <f>IF(calls[[#This Row],[Duration]]&lt;=10, "Under 10 mins", IF(calls[[#This Row],[Duration]]&lt;=30, "10 to 30 mins", IF(calls[[#This Row],[Duration]]&lt;=60, "30 to 60 mins", IF(calls[[#This Row],[Duration]]&lt;=120, "1 to 2 hours", "More than 2 hours"))))</f>
        <v>1 to 2 hours</v>
      </c>
      <c r="L5">
        <f>ROUND(calls[[#This Row],[Satisfaction Rating]],0)</f>
        <v>3</v>
      </c>
      <c r="Q5" s="12" t="s">
        <v>53</v>
      </c>
      <c r="R5" s="13" t="s">
        <v>43</v>
      </c>
      <c r="S5" s="14">
        <v>31</v>
      </c>
      <c r="T5" s="15" t="s">
        <v>45</v>
      </c>
    </row>
    <row r="6" spans="2:20">
      <c r="B6" t="s">
        <v>84</v>
      </c>
      <c r="C6" t="s">
        <v>60</v>
      </c>
      <c r="D6">
        <v>68</v>
      </c>
      <c r="E6" s="10" t="s">
        <v>37</v>
      </c>
      <c r="F6" s="11">
        <v>44927</v>
      </c>
      <c r="G6">
        <v>66</v>
      </c>
      <c r="H6">
        <v>4.7</v>
      </c>
      <c r="I6">
        <f>IF(MONTH(calls[[#This Row],[Date of Call]])&lt;=6, YEAR(calls[[#This Row],[Date of Call]]), YEAR(calls[[#This Row],[Date of Call]])+1)</f>
        <v>2023</v>
      </c>
      <c r="J6" t="str">
        <f>TEXT(calls[[#This Row],[Date of Call]],"DDDD")</f>
        <v>Sunday</v>
      </c>
      <c r="K6" t="str">
        <f>IF(calls[[#This Row],[Duration]]&lt;=10, "Under 10 mins", IF(calls[[#This Row],[Duration]]&lt;=30, "10 to 30 mins", IF(calls[[#This Row],[Duration]]&lt;=60, "30 to 60 mins", IF(calls[[#This Row],[Duration]]&lt;=120, "1 to 2 hours", "More than 2 hours"))))</f>
        <v>1 to 2 hours</v>
      </c>
      <c r="L6">
        <f>ROUND(calls[[#This Row],[Satisfaction Rating]],0)</f>
        <v>5</v>
      </c>
      <c r="Q6" s="12" t="s">
        <v>49</v>
      </c>
      <c r="R6" s="13" t="s">
        <v>43</v>
      </c>
      <c r="S6" s="14">
        <v>26</v>
      </c>
      <c r="T6" s="15" t="s">
        <v>44</v>
      </c>
    </row>
    <row r="7" spans="2:20">
      <c r="B7" t="s">
        <v>85</v>
      </c>
      <c r="C7" t="s">
        <v>63</v>
      </c>
      <c r="D7">
        <v>119</v>
      </c>
      <c r="E7" s="10" t="s">
        <v>37</v>
      </c>
      <c r="F7" s="11">
        <v>44927</v>
      </c>
      <c r="G7">
        <v>22</v>
      </c>
      <c r="H7">
        <v>2.9</v>
      </c>
      <c r="I7">
        <f>IF(MONTH(calls[[#This Row],[Date of Call]])&lt;=6, YEAR(calls[[#This Row],[Date of Call]]), YEAR(calls[[#This Row],[Date of Call]])+1)</f>
        <v>2023</v>
      </c>
      <c r="J7" t="str">
        <f>TEXT(calls[[#This Row],[Date of Call]],"DDDD")</f>
        <v>Sunday</v>
      </c>
      <c r="K7" t="str">
        <f>IF(calls[[#This Row],[Duration]]&lt;=10, "Under 10 mins", IF(calls[[#This Row],[Duration]]&lt;=30, "10 to 30 mins", IF(calls[[#This Row],[Duration]]&lt;=60, "30 to 60 mins", IF(calls[[#This Row],[Duration]]&lt;=120, "1 to 2 hours", "More than 2 hours"))))</f>
        <v>1 to 2 hours</v>
      </c>
      <c r="L7">
        <f>ROUND(calls[[#This Row],[Satisfaction Rating]],0)</f>
        <v>3</v>
      </c>
      <c r="Q7" s="12" t="s">
        <v>50</v>
      </c>
      <c r="R7" s="13" t="s">
        <v>43</v>
      </c>
      <c r="S7" s="14">
        <v>36</v>
      </c>
      <c r="T7" s="15" t="s">
        <v>44</v>
      </c>
    </row>
    <row r="8" spans="2:20">
      <c r="B8" t="s">
        <v>86</v>
      </c>
      <c r="C8" t="s">
        <v>51</v>
      </c>
      <c r="D8">
        <v>128</v>
      </c>
      <c r="E8" s="10" t="s">
        <v>36</v>
      </c>
      <c r="F8" s="11">
        <v>44928</v>
      </c>
      <c r="G8">
        <v>31</v>
      </c>
      <c r="H8">
        <v>2.8</v>
      </c>
      <c r="I8">
        <f>IF(MONTH(calls[[#This Row],[Date of Call]])&lt;=6, YEAR(calls[[#This Row],[Date of Call]]), YEAR(calls[[#This Row],[Date of Call]])+1)</f>
        <v>2023</v>
      </c>
      <c r="J8" t="str">
        <f>TEXT(calls[[#This Row],[Date of Call]],"DDDD")</f>
        <v>Monday</v>
      </c>
      <c r="K8" t="str">
        <f>IF(calls[[#This Row],[Duration]]&lt;=10, "Under 10 mins", IF(calls[[#This Row],[Duration]]&lt;=30, "10 to 30 mins", IF(calls[[#This Row],[Duration]]&lt;=60, "30 to 60 mins", IF(calls[[#This Row],[Duration]]&lt;=120, "1 to 2 hours", "More than 2 hours"))))</f>
        <v>More than 2 hours</v>
      </c>
      <c r="L8">
        <f>ROUND(calls[[#This Row],[Satisfaction Rating]],0)</f>
        <v>3</v>
      </c>
      <c r="Q8" s="12" t="s">
        <v>60</v>
      </c>
      <c r="R8" s="13" t="s">
        <v>43</v>
      </c>
      <c r="S8" s="14">
        <v>37</v>
      </c>
      <c r="T8" s="15" t="s">
        <v>46</v>
      </c>
    </row>
    <row r="9" spans="2:20">
      <c r="B9" t="s">
        <v>87</v>
      </c>
      <c r="C9" t="s">
        <v>51</v>
      </c>
      <c r="D9">
        <v>49</v>
      </c>
      <c r="E9" s="10" t="s">
        <v>37</v>
      </c>
      <c r="F9" s="11">
        <v>44929</v>
      </c>
      <c r="G9">
        <v>135</v>
      </c>
      <c r="H9">
        <v>4.8</v>
      </c>
      <c r="I9">
        <f>IF(MONTH(calls[[#This Row],[Date of Call]])&lt;=6, YEAR(calls[[#This Row],[Date of Call]]), YEAR(calls[[#This Row],[Date of Call]])+1)</f>
        <v>2023</v>
      </c>
      <c r="J9" t="str">
        <f>TEXT(calls[[#This Row],[Date of Call]],"DDDD")</f>
        <v>Tuesday</v>
      </c>
      <c r="K9" t="str">
        <f>IF(calls[[#This Row],[Duration]]&lt;=10, "Under 10 mins", IF(calls[[#This Row],[Duration]]&lt;=30, "10 to 30 mins", IF(calls[[#This Row],[Duration]]&lt;=60, "30 to 60 mins", IF(calls[[#This Row],[Duration]]&lt;=120, "1 to 2 hours", "More than 2 hours"))))</f>
        <v>30 to 60 mins</v>
      </c>
      <c r="L9">
        <f>ROUND(calls[[#This Row],[Satisfaction Rating]],0)</f>
        <v>5</v>
      </c>
      <c r="Q9" s="12" t="s">
        <v>61</v>
      </c>
      <c r="R9" s="13" t="s">
        <v>43</v>
      </c>
      <c r="S9" s="14">
        <v>23</v>
      </c>
      <c r="T9" s="15" t="s">
        <v>46</v>
      </c>
    </row>
    <row r="10" spans="2:20">
      <c r="B10" t="s">
        <v>88</v>
      </c>
      <c r="C10" t="s">
        <v>54</v>
      </c>
      <c r="D10">
        <v>84</v>
      </c>
      <c r="E10" s="10" t="s">
        <v>40</v>
      </c>
      <c r="F10" s="11">
        <v>44929</v>
      </c>
      <c r="G10">
        <v>60</v>
      </c>
      <c r="H10">
        <v>4.7</v>
      </c>
      <c r="I10">
        <f>IF(MONTH(calls[[#This Row],[Date of Call]])&lt;=6, YEAR(calls[[#This Row],[Date of Call]]), YEAR(calls[[#This Row],[Date of Call]])+1)</f>
        <v>2023</v>
      </c>
      <c r="J10" t="str">
        <f>TEXT(calls[[#This Row],[Date of Call]],"DDDD")</f>
        <v>Tuesday</v>
      </c>
      <c r="K10" t="str">
        <f>IF(calls[[#This Row],[Duration]]&lt;=10, "Under 10 mins", IF(calls[[#This Row],[Duration]]&lt;=30, "10 to 30 mins", IF(calls[[#This Row],[Duration]]&lt;=60, "30 to 60 mins", IF(calls[[#This Row],[Duration]]&lt;=120, "1 to 2 hours", "More than 2 hours"))))</f>
        <v>1 to 2 hours</v>
      </c>
      <c r="L10">
        <f>ROUND(calls[[#This Row],[Satisfaction Rating]],0)</f>
        <v>5</v>
      </c>
      <c r="Q10" s="12" t="s">
        <v>54</v>
      </c>
      <c r="R10" s="13" t="s">
        <v>42</v>
      </c>
      <c r="S10" s="14">
        <v>22</v>
      </c>
      <c r="T10" s="15" t="s">
        <v>45</v>
      </c>
    </row>
    <row r="11" spans="2:20">
      <c r="B11" t="s">
        <v>89</v>
      </c>
      <c r="C11" t="s">
        <v>49</v>
      </c>
      <c r="D11">
        <v>103</v>
      </c>
      <c r="E11" s="10" t="s">
        <v>39</v>
      </c>
      <c r="F11" s="11">
        <v>44929</v>
      </c>
      <c r="G11">
        <v>148</v>
      </c>
      <c r="H11">
        <v>4.4000000000000004</v>
      </c>
      <c r="I11">
        <f>IF(MONTH(calls[[#This Row],[Date of Call]])&lt;=6, YEAR(calls[[#This Row],[Date of Call]]), YEAR(calls[[#This Row],[Date of Call]])+1)</f>
        <v>2023</v>
      </c>
      <c r="J11" t="str">
        <f>TEXT(calls[[#This Row],[Date of Call]],"DDDD")</f>
        <v>Tuesday</v>
      </c>
      <c r="K11" t="str">
        <f>IF(calls[[#This Row],[Duration]]&lt;=10, "Under 10 mins", IF(calls[[#This Row],[Duration]]&lt;=30, "10 to 30 mins", IF(calls[[#This Row],[Duration]]&lt;=60, "30 to 60 mins", IF(calls[[#This Row],[Duration]]&lt;=120, "1 to 2 hours", "More than 2 hours"))))</f>
        <v>1 to 2 hours</v>
      </c>
      <c r="L11">
        <f>ROUND(calls[[#This Row],[Satisfaction Rating]],0)</f>
        <v>4</v>
      </c>
      <c r="Q11" s="12" t="s">
        <v>55</v>
      </c>
      <c r="R11" s="13" t="s">
        <v>42</v>
      </c>
      <c r="S11" s="14">
        <v>42</v>
      </c>
      <c r="T11" s="15" t="s">
        <v>45</v>
      </c>
    </row>
    <row r="12" spans="2:20">
      <c r="B12" t="s">
        <v>90</v>
      </c>
      <c r="C12" t="s">
        <v>60</v>
      </c>
      <c r="D12">
        <v>31</v>
      </c>
      <c r="E12" s="10" t="s">
        <v>37</v>
      </c>
      <c r="F12" s="11">
        <v>44929</v>
      </c>
      <c r="G12">
        <v>135</v>
      </c>
      <c r="H12">
        <v>3.6</v>
      </c>
      <c r="I12">
        <f>IF(MONTH(calls[[#This Row],[Date of Call]])&lt;=6, YEAR(calls[[#This Row],[Date of Call]]), YEAR(calls[[#This Row],[Date of Call]])+1)</f>
        <v>2023</v>
      </c>
      <c r="J12" t="str">
        <f>TEXT(calls[[#This Row],[Date of Call]],"DDDD")</f>
        <v>Tuesday</v>
      </c>
      <c r="K12" t="str">
        <f>IF(calls[[#This Row],[Duration]]&lt;=10, "Under 10 mins", IF(calls[[#This Row],[Duration]]&lt;=30, "10 to 30 mins", IF(calls[[#This Row],[Duration]]&lt;=60, "30 to 60 mins", IF(calls[[#This Row],[Duration]]&lt;=120, "1 to 2 hours", "More than 2 hours"))))</f>
        <v>30 to 60 mins</v>
      </c>
      <c r="L12">
        <f>ROUND(calls[[#This Row],[Satisfaction Rating]],0)</f>
        <v>4</v>
      </c>
      <c r="Q12" s="12" t="s">
        <v>62</v>
      </c>
      <c r="R12" s="13" t="s">
        <v>42</v>
      </c>
      <c r="S12" s="14">
        <v>25</v>
      </c>
      <c r="T12" s="15" t="s">
        <v>46</v>
      </c>
    </row>
    <row r="13" spans="2:20">
      <c r="B13" t="s">
        <v>91</v>
      </c>
      <c r="C13" t="s">
        <v>56</v>
      </c>
      <c r="D13">
        <v>44</v>
      </c>
      <c r="E13" s="10" t="s">
        <v>38</v>
      </c>
      <c r="F13" s="11">
        <v>44929</v>
      </c>
      <c r="G13">
        <v>105</v>
      </c>
      <c r="H13">
        <v>2.9</v>
      </c>
      <c r="I13">
        <f>IF(MONTH(calls[[#This Row],[Date of Call]])&lt;=6, YEAR(calls[[#This Row],[Date of Call]]), YEAR(calls[[#This Row],[Date of Call]])+1)</f>
        <v>2023</v>
      </c>
      <c r="J13" t="str">
        <f>TEXT(calls[[#This Row],[Date of Call]],"DDDD")</f>
        <v>Tuesday</v>
      </c>
      <c r="K13" t="str">
        <f>IF(calls[[#This Row],[Duration]]&lt;=10, "Under 10 mins", IF(calls[[#This Row],[Duration]]&lt;=30, "10 to 30 mins", IF(calls[[#This Row],[Duration]]&lt;=60, "30 to 60 mins", IF(calls[[#This Row],[Duration]]&lt;=120, "1 to 2 hours", "More than 2 hours"))))</f>
        <v>30 to 60 mins</v>
      </c>
      <c r="L13">
        <f>ROUND(calls[[#This Row],[Satisfaction Rating]],0)</f>
        <v>3</v>
      </c>
      <c r="Q13" s="12" t="s">
        <v>56</v>
      </c>
      <c r="R13" s="13" t="s">
        <v>42</v>
      </c>
      <c r="S13" s="14">
        <v>30</v>
      </c>
      <c r="T13" s="15" t="s">
        <v>45</v>
      </c>
    </row>
    <row r="14" spans="2:20">
      <c r="B14" t="s">
        <v>92</v>
      </c>
      <c r="C14" t="s">
        <v>51</v>
      </c>
      <c r="D14">
        <v>102</v>
      </c>
      <c r="E14" s="10" t="s">
        <v>37</v>
      </c>
      <c r="F14" s="11">
        <v>44929</v>
      </c>
      <c r="G14">
        <v>69</v>
      </c>
      <c r="H14">
        <v>4.9000000000000004</v>
      </c>
      <c r="I14">
        <f>IF(MONTH(calls[[#This Row],[Date of Call]])&lt;=6, YEAR(calls[[#This Row],[Date of Call]]), YEAR(calls[[#This Row],[Date of Call]])+1)</f>
        <v>2023</v>
      </c>
      <c r="J14" t="str">
        <f>TEXT(calls[[#This Row],[Date of Call]],"DDDD")</f>
        <v>Tuesday</v>
      </c>
      <c r="K14" t="str">
        <f>IF(calls[[#This Row],[Duration]]&lt;=10, "Under 10 mins", IF(calls[[#This Row],[Duration]]&lt;=30, "10 to 30 mins", IF(calls[[#This Row],[Duration]]&lt;=60, "30 to 60 mins", IF(calls[[#This Row],[Duration]]&lt;=120, "1 to 2 hours", "More than 2 hours"))))</f>
        <v>1 to 2 hours</v>
      </c>
      <c r="L14">
        <f>ROUND(calls[[#This Row],[Satisfaction Rating]],0)</f>
        <v>5</v>
      </c>
      <c r="Q14" s="12" t="s">
        <v>51</v>
      </c>
      <c r="R14" s="13" t="s">
        <v>42</v>
      </c>
      <c r="S14" s="14">
        <v>30</v>
      </c>
      <c r="T14" s="15" t="s">
        <v>44</v>
      </c>
    </row>
    <row r="15" spans="2:20">
      <c r="B15" t="s">
        <v>93</v>
      </c>
      <c r="C15" t="s">
        <v>57</v>
      </c>
      <c r="D15">
        <v>135</v>
      </c>
      <c r="E15" s="10" t="s">
        <v>40</v>
      </c>
      <c r="F15" s="11">
        <v>44929</v>
      </c>
      <c r="G15">
        <v>46</v>
      </c>
      <c r="H15">
        <v>3.4</v>
      </c>
      <c r="I15">
        <f>IF(MONTH(calls[[#This Row],[Date of Call]])&lt;=6, YEAR(calls[[#This Row],[Date of Call]]), YEAR(calls[[#This Row],[Date of Call]])+1)</f>
        <v>2023</v>
      </c>
      <c r="J15" t="str">
        <f>TEXT(calls[[#This Row],[Date of Call]],"DDDD")</f>
        <v>Tuesday</v>
      </c>
      <c r="K15" t="str">
        <f>IF(calls[[#This Row],[Duration]]&lt;=10, "Under 10 mins", IF(calls[[#This Row],[Duration]]&lt;=30, "10 to 30 mins", IF(calls[[#This Row],[Duration]]&lt;=60, "30 to 60 mins", IF(calls[[#This Row],[Duration]]&lt;=120, "1 to 2 hours", "More than 2 hours"))))</f>
        <v>More than 2 hours</v>
      </c>
      <c r="L15">
        <f>ROUND(calls[[#This Row],[Satisfaction Rating]],0)</f>
        <v>3</v>
      </c>
      <c r="Q15" s="12" t="s">
        <v>52</v>
      </c>
      <c r="R15" s="13" t="s">
        <v>42</v>
      </c>
      <c r="S15" s="14">
        <v>28</v>
      </c>
      <c r="T15" s="15" t="s">
        <v>44</v>
      </c>
    </row>
    <row r="16" spans="2:20">
      <c r="B16" t="s">
        <v>94</v>
      </c>
      <c r="C16" t="s">
        <v>53</v>
      </c>
      <c r="D16">
        <v>98</v>
      </c>
      <c r="E16" s="10" t="s">
        <v>37</v>
      </c>
      <c r="F16" s="11">
        <v>44930</v>
      </c>
      <c r="G16">
        <v>108</v>
      </c>
      <c r="H16">
        <v>3.5</v>
      </c>
      <c r="I16">
        <f>IF(MONTH(calls[[#This Row],[Date of Call]])&lt;=6, YEAR(calls[[#This Row],[Date of Call]]), YEAR(calls[[#This Row],[Date of Call]])+1)</f>
        <v>2023</v>
      </c>
      <c r="J16" t="str">
        <f>TEXT(calls[[#This Row],[Date of Call]],"DDDD")</f>
        <v>Wednesday</v>
      </c>
      <c r="K16" t="str">
        <f>IF(calls[[#This Row],[Duration]]&lt;=10, "Under 10 mins", IF(calls[[#This Row],[Duration]]&lt;=30, "10 to 30 mins", IF(calls[[#This Row],[Duration]]&lt;=60, "30 to 60 mins", IF(calls[[#This Row],[Duration]]&lt;=120, "1 to 2 hours", "More than 2 hours"))))</f>
        <v>1 to 2 hours</v>
      </c>
      <c r="L16">
        <f>ROUND(calls[[#This Row],[Satisfaction Rating]],0)</f>
        <v>4</v>
      </c>
      <c r="Q16" s="12" t="s">
        <v>57</v>
      </c>
      <c r="R16" s="13" t="s">
        <v>42</v>
      </c>
      <c r="S16" s="14">
        <v>37</v>
      </c>
      <c r="T16" s="15" t="s">
        <v>45</v>
      </c>
    </row>
    <row r="17" spans="2:20">
      <c r="B17" t="s">
        <v>95</v>
      </c>
      <c r="C17" t="s">
        <v>56</v>
      </c>
      <c r="D17">
        <v>139</v>
      </c>
      <c r="E17" s="10" t="s">
        <v>37</v>
      </c>
      <c r="F17" s="11">
        <v>44930</v>
      </c>
      <c r="G17">
        <v>96</v>
      </c>
      <c r="H17">
        <v>4</v>
      </c>
      <c r="I17">
        <f>IF(MONTH(calls[[#This Row],[Date of Call]])&lt;=6, YEAR(calls[[#This Row],[Date of Call]]), YEAR(calls[[#This Row],[Date of Call]])+1)</f>
        <v>2023</v>
      </c>
      <c r="J17" t="str">
        <f>TEXT(calls[[#This Row],[Date of Call]],"DDDD")</f>
        <v>Wednesday</v>
      </c>
      <c r="K17" t="str">
        <f>IF(calls[[#This Row],[Duration]]&lt;=10, "Under 10 mins", IF(calls[[#This Row],[Duration]]&lt;=30, "10 to 30 mins", IF(calls[[#This Row],[Duration]]&lt;=60, "30 to 60 mins", IF(calls[[#This Row],[Duration]]&lt;=120, "1 to 2 hours", "More than 2 hours"))))</f>
        <v>More than 2 hours</v>
      </c>
      <c r="L17">
        <f>ROUND(calls[[#This Row],[Satisfaction Rating]],0)</f>
        <v>4</v>
      </c>
      <c r="Q17" s="12" t="s">
        <v>63</v>
      </c>
      <c r="R17" s="13" t="s">
        <v>42</v>
      </c>
      <c r="S17" s="14">
        <v>38</v>
      </c>
      <c r="T17" s="15" t="s">
        <v>46</v>
      </c>
    </row>
    <row r="18" spans="2:20">
      <c r="B18" t="s">
        <v>96</v>
      </c>
      <c r="C18" t="s">
        <v>57</v>
      </c>
      <c r="D18">
        <v>48</v>
      </c>
      <c r="E18" s="10" t="s">
        <v>36</v>
      </c>
      <c r="F18" s="11">
        <v>44930</v>
      </c>
      <c r="G18">
        <v>68</v>
      </c>
      <c r="H18">
        <v>4.9000000000000004</v>
      </c>
      <c r="I18">
        <f>IF(MONTH(calls[[#This Row],[Date of Call]])&lt;=6, YEAR(calls[[#This Row],[Date of Call]]), YEAR(calls[[#This Row],[Date of Call]])+1)</f>
        <v>2023</v>
      </c>
      <c r="J18" t="str">
        <f>TEXT(calls[[#This Row],[Date of Call]],"DDDD")</f>
        <v>Wednesday</v>
      </c>
      <c r="K18" t="str">
        <f>IF(calls[[#This Row],[Duration]]&lt;=10, "Under 10 mins", IF(calls[[#This Row],[Duration]]&lt;=30, "10 to 30 mins", IF(calls[[#This Row],[Duration]]&lt;=60, "30 to 60 mins", IF(calls[[#This Row],[Duration]]&lt;=120, "1 to 2 hours", "More than 2 hours"))))</f>
        <v>30 to 60 mins</v>
      </c>
      <c r="L18">
        <f>ROUND(calls[[#This Row],[Satisfaction Rating]],0)</f>
        <v>5</v>
      </c>
      <c r="Q18" s="16" t="s">
        <v>58</v>
      </c>
      <c r="R18" s="17" t="s">
        <v>42</v>
      </c>
      <c r="S18" s="18">
        <v>43</v>
      </c>
      <c r="T18" s="19" t="s">
        <v>45</v>
      </c>
    </row>
    <row r="19" spans="2:20">
      <c r="B19" t="s">
        <v>97</v>
      </c>
      <c r="C19" t="s">
        <v>56</v>
      </c>
      <c r="D19">
        <v>176</v>
      </c>
      <c r="E19" s="10" t="s">
        <v>40</v>
      </c>
      <c r="F19" s="11">
        <v>44931</v>
      </c>
      <c r="G19">
        <v>24</v>
      </c>
      <c r="H19">
        <v>4.8</v>
      </c>
      <c r="I19">
        <f>IF(MONTH(calls[[#This Row],[Date of Call]])&lt;=6, YEAR(calls[[#This Row],[Date of Call]]), YEAR(calls[[#This Row],[Date of Call]])+1)</f>
        <v>2023</v>
      </c>
      <c r="J19" t="str">
        <f>TEXT(calls[[#This Row],[Date of Call]],"DDDD")</f>
        <v>Thursday</v>
      </c>
      <c r="K19" t="str">
        <f>IF(calls[[#This Row],[Duration]]&lt;=10, "Under 10 mins", IF(calls[[#This Row],[Duration]]&lt;=30, "10 to 30 mins", IF(calls[[#This Row],[Duration]]&lt;=60, "30 to 60 mins", IF(calls[[#This Row],[Duration]]&lt;=120, "1 to 2 hours", "More than 2 hours"))))</f>
        <v>More than 2 hours</v>
      </c>
      <c r="L19">
        <f>ROUND(calls[[#This Row],[Satisfaction Rating]],0)</f>
        <v>5</v>
      </c>
    </row>
    <row r="20" spans="2:20">
      <c r="B20" t="s">
        <v>98</v>
      </c>
      <c r="C20" t="s">
        <v>56</v>
      </c>
      <c r="D20">
        <v>99</v>
      </c>
      <c r="E20" s="10" t="s">
        <v>36</v>
      </c>
      <c r="F20" s="11">
        <v>44931</v>
      </c>
      <c r="G20">
        <v>195</v>
      </c>
      <c r="H20">
        <v>3.9</v>
      </c>
      <c r="I20">
        <f>IF(MONTH(calls[[#This Row],[Date of Call]])&lt;=6, YEAR(calls[[#This Row],[Date of Call]]), YEAR(calls[[#This Row],[Date of Call]])+1)</f>
        <v>2023</v>
      </c>
      <c r="J20" t="str">
        <f>TEXT(calls[[#This Row],[Date of Call]],"DDDD")</f>
        <v>Thursday</v>
      </c>
      <c r="K20" t="str">
        <f>IF(calls[[#This Row],[Duration]]&lt;=10, "Under 10 mins", IF(calls[[#This Row],[Duration]]&lt;=30, "10 to 30 mins", IF(calls[[#This Row],[Duration]]&lt;=60, "30 to 60 mins", IF(calls[[#This Row],[Duration]]&lt;=120, "1 to 2 hours", "More than 2 hours"))))</f>
        <v>1 to 2 hours</v>
      </c>
      <c r="L20">
        <f>ROUND(calls[[#This Row],[Satisfaction Rating]],0)</f>
        <v>4</v>
      </c>
    </row>
    <row r="21" spans="2:20">
      <c r="B21" t="s">
        <v>99</v>
      </c>
      <c r="C21" t="s">
        <v>62</v>
      </c>
      <c r="D21">
        <v>28</v>
      </c>
      <c r="E21" s="10" t="s">
        <v>38</v>
      </c>
      <c r="F21" s="11">
        <v>44931</v>
      </c>
      <c r="G21">
        <v>28</v>
      </c>
      <c r="H21">
        <v>3.8</v>
      </c>
      <c r="I21">
        <f>IF(MONTH(calls[[#This Row],[Date of Call]])&lt;=6, YEAR(calls[[#This Row],[Date of Call]]), YEAR(calls[[#This Row],[Date of Call]])+1)</f>
        <v>2023</v>
      </c>
      <c r="J21" t="str">
        <f>TEXT(calls[[#This Row],[Date of Call]],"DDDD")</f>
        <v>Thursday</v>
      </c>
      <c r="K21" t="str">
        <f>IF(calls[[#This Row],[Duration]]&lt;=10, "Under 10 mins", IF(calls[[#This Row],[Duration]]&lt;=30, "10 to 30 mins", IF(calls[[#This Row],[Duration]]&lt;=60, "30 to 60 mins", IF(calls[[#This Row],[Duration]]&lt;=120, "1 to 2 hours", "More than 2 hours"))))</f>
        <v>10 to 30 mins</v>
      </c>
      <c r="L21">
        <f>ROUND(calls[[#This Row],[Satisfaction Rating]],0)</f>
        <v>4</v>
      </c>
    </row>
    <row r="22" spans="2:20">
      <c r="B22" t="s">
        <v>100</v>
      </c>
      <c r="C22" t="s">
        <v>54</v>
      </c>
      <c r="D22">
        <v>54</v>
      </c>
      <c r="E22" s="10" t="s">
        <v>37</v>
      </c>
      <c r="F22" s="11">
        <v>44931</v>
      </c>
      <c r="G22">
        <v>170</v>
      </c>
      <c r="H22">
        <v>4.3</v>
      </c>
      <c r="I22">
        <f>IF(MONTH(calls[[#This Row],[Date of Call]])&lt;=6, YEAR(calls[[#This Row],[Date of Call]]), YEAR(calls[[#This Row],[Date of Call]])+1)</f>
        <v>2023</v>
      </c>
      <c r="J22" t="str">
        <f>TEXT(calls[[#This Row],[Date of Call]],"DDDD")</f>
        <v>Thursday</v>
      </c>
      <c r="K22" t="str">
        <f>IF(calls[[#This Row],[Duration]]&lt;=10, "Under 10 mins", IF(calls[[#This Row],[Duration]]&lt;=30, "10 to 30 mins", IF(calls[[#This Row],[Duration]]&lt;=60, "30 to 60 mins", IF(calls[[#This Row],[Duration]]&lt;=120, "1 to 2 hours", "More than 2 hours"))))</f>
        <v>30 to 60 mins</v>
      </c>
      <c r="L22">
        <f>ROUND(calls[[#This Row],[Satisfaction Rating]],0)</f>
        <v>4</v>
      </c>
    </row>
    <row r="23" spans="2:20">
      <c r="B23" t="s">
        <v>101</v>
      </c>
      <c r="C23" t="s">
        <v>61</v>
      </c>
      <c r="D23">
        <v>48</v>
      </c>
      <c r="E23" s="10" t="s">
        <v>40</v>
      </c>
      <c r="F23" s="11">
        <v>44932</v>
      </c>
      <c r="G23">
        <v>30</v>
      </c>
      <c r="H23">
        <v>4.4000000000000004</v>
      </c>
      <c r="I23">
        <f>IF(MONTH(calls[[#This Row],[Date of Call]])&lt;=6, YEAR(calls[[#This Row],[Date of Call]]), YEAR(calls[[#This Row],[Date of Call]])+1)</f>
        <v>2023</v>
      </c>
      <c r="J23" t="str">
        <f>TEXT(calls[[#This Row],[Date of Call]],"DDDD")</f>
        <v>Friday</v>
      </c>
      <c r="K23" t="str">
        <f>IF(calls[[#This Row],[Duration]]&lt;=10, "Under 10 mins", IF(calls[[#This Row],[Duration]]&lt;=30, "10 to 30 mins", IF(calls[[#This Row],[Duration]]&lt;=60, "30 to 60 mins", IF(calls[[#This Row],[Duration]]&lt;=120, "1 to 2 hours", "More than 2 hours"))))</f>
        <v>30 to 60 mins</v>
      </c>
      <c r="L23">
        <f>ROUND(calls[[#This Row],[Satisfaction Rating]],0)</f>
        <v>4</v>
      </c>
    </row>
    <row r="24" spans="2:20">
      <c r="B24" t="s">
        <v>102</v>
      </c>
      <c r="C24" t="s">
        <v>50</v>
      </c>
      <c r="D24">
        <v>128</v>
      </c>
      <c r="E24" s="10" t="s">
        <v>40</v>
      </c>
      <c r="F24" s="11">
        <v>44932</v>
      </c>
      <c r="G24">
        <v>72</v>
      </c>
      <c r="H24">
        <v>5</v>
      </c>
      <c r="I24">
        <f>IF(MONTH(calls[[#This Row],[Date of Call]])&lt;=6, YEAR(calls[[#This Row],[Date of Call]]), YEAR(calls[[#This Row],[Date of Call]])+1)</f>
        <v>2023</v>
      </c>
      <c r="J24" t="str">
        <f>TEXT(calls[[#This Row],[Date of Call]],"DDDD")</f>
        <v>Friday</v>
      </c>
      <c r="K24" t="str">
        <f>IF(calls[[#This Row],[Duration]]&lt;=10, "Under 10 mins", IF(calls[[#This Row],[Duration]]&lt;=30, "10 to 30 mins", IF(calls[[#This Row],[Duration]]&lt;=60, "30 to 60 mins", IF(calls[[#This Row],[Duration]]&lt;=120, "1 to 2 hours", "More than 2 hours"))))</f>
        <v>More than 2 hours</v>
      </c>
      <c r="L24">
        <f>ROUND(calls[[#This Row],[Satisfaction Rating]],0)</f>
        <v>5</v>
      </c>
    </row>
    <row r="25" spans="2:20">
      <c r="B25" t="s">
        <v>103</v>
      </c>
      <c r="C25" t="s">
        <v>50</v>
      </c>
      <c r="D25">
        <v>38</v>
      </c>
      <c r="E25" s="10" t="s">
        <v>39</v>
      </c>
      <c r="F25" s="11">
        <v>44933</v>
      </c>
      <c r="G25">
        <v>92</v>
      </c>
      <c r="H25">
        <v>4.9000000000000004</v>
      </c>
      <c r="I25">
        <f>IF(MONTH(calls[[#This Row],[Date of Call]])&lt;=6, YEAR(calls[[#This Row],[Date of Call]]), YEAR(calls[[#This Row],[Date of Call]])+1)</f>
        <v>2023</v>
      </c>
      <c r="J25" t="str">
        <f>TEXT(calls[[#This Row],[Date of Call]],"DDDD")</f>
        <v>Saturday</v>
      </c>
      <c r="K25" t="str">
        <f>IF(calls[[#This Row],[Duration]]&lt;=10, "Under 10 mins", IF(calls[[#This Row],[Duration]]&lt;=30, "10 to 30 mins", IF(calls[[#This Row],[Duration]]&lt;=60, "30 to 60 mins", IF(calls[[#This Row],[Duration]]&lt;=120, "1 to 2 hours", "More than 2 hours"))))</f>
        <v>30 to 60 mins</v>
      </c>
      <c r="L25">
        <f>ROUND(calls[[#This Row],[Satisfaction Rating]],0)</f>
        <v>5</v>
      </c>
    </row>
    <row r="26" spans="2:20">
      <c r="B26" t="s">
        <v>104</v>
      </c>
      <c r="C26" t="s">
        <v>49</v>
      </c>
      <c r="D26">
        <v>67</v>
      </c>
      <c r="E26" s="10" t="s">
        <v>39</v>
      </c>
      <c r="F26" s="11">
        <v>44934</v>
      </c>
      <c r="G26">
        <v>165</v>
      </c>
      <c r="H26">
        <v>4.5</v>
      </c>
      <c r="I26">
        <f>IF(MONTH(calls[[#This Row],[Date of Call]])&lt;=6, YEAR(calls[[#This Row],[Date of Call]]), YEAR(calls[[#This Row],[Date of Call]])+1)</f>
        <v>2023</v>
      </c>
      <c r="J26" t="str">
        <f>TEXT(calls[[#This Row],[Date of Call]],"DDDD")</f>
        <v>Sunday</v>
      </c>
      <c r="K26" t="str">
        <f>IF(calls[[#This Row],[Duration]]&lt;=10, "Under 10 mins", IF(calls[[#This Row],[Duration]]&lt;=30, "10 to 30 mins", IF(calls[[#This Row],[Duration]]&lt;=60, "30 to 60 mins", IF(calls[[#This Row],[Duration]]&lt;=120, "1 to 2 hours", "More than 2 hours"))))</f>
        <v>1 to 2 hours</v>
      </c>
      <c r="L26">
        <f>ROUND(calls[[#This Row],[Satisfaction Rating]],0)</f>
        <v>5</v>
      </c>
    </row>
    <row r="27" spans="2:20">
      <c r="B27" t="s">
        <v>105</v>
      </c>
      <c r="C27" t="s">
        <v>58</v>
      </c>
      <c r="D27">
        <v>58</v>
      </c>
      <c r="E27" s="10" t="s">
        <v>37</v>
      </c>
      <c r="F27" s="11">
        <v>44934</v>
      </c>
      <c r="G27">
        <v>140</v>
      </c>
      <c r="H27">
        <v>2.1</v>
      </c>
      <c r="I27">
        <f>IF(MONTH(calls[[#This Row],[Date of Call]])&lt;=6, YEAR(calls[[#This Row],[Date of Call]]), YEAR(calls[[#This Row],[Date of Call]])+1)</f>
        <v>2023</v>
      </c>
      <c r="J27" t="str">
        <f>TEXT(calls[[#This Row],[Date of Call]],"DDDD")</f>
        <v>Sunday</v>
      </c>
      <c r="K27" t="str">
        <f>IF(calls[[#This Row],[Duration]]&lt;=10, "Under 10 mins", IF(calls[[#This Row],[Duration]]&lt;=30, "10 to 30 mins", IF(calls[[#This Row],[Duration]]&lt;=60, "30 to 60 mins", IF(calls[[#This Row],[Duration]]&lt;=120, "1 to 2 hours", "More than 2 hours"))))</f>
        <v>30 to 60 mins</v>
      </c>
      <c r="L27">
        <f>ROUND(calls[[#This Row],[Satisfaction Rating]],0)</f>
        <v>2</v>
      </c>
    </row>
    <row r="28" spans="2:20">
      <c r="B28" t="s">
        <v>106</v>
      </c>
      <c r="C28" t="s">
        <v>56</v>
      </c>
      <c r="D28">
        <v>54</v>
      </c>
      <c r="E28" s="10" t="s">
        <v>36</v>
      </c>
      <c r="F28" s="11">
        <v>44934</v>
      </c>
      <c r="G28">
        <v>111</v>
      </c>
      <c r="H28">
        <v>3.3</v>
      </c>
      <c r="I28">
        <f>IF(MONTH(calls[[#This Row],[Date of Call]])&lt;=6, YEAR(calls[[#This Row],[Date of Call]]), YEAR(calls[[#This Row],[Date of Call]])+1)</f>
        <v>2023</v>
      </c>
      <c r="J28" t="str">
        <f>TEXT(calls[[#This Row],[Date of Call]],"DDDD")</f>
        <v>Sunday</v>
      </c>
      <c r="K28" t="str">
        <f>IF(calls[[#This Row],[Duration]]&lt;=10, "Under 10 mins", IF(calls[[#This Row],[Duration]]&lt;=30, "10 to 30 mins", IF(calls[[#This Row],[Duration]]&lt;=60, "30 to 60 mins", IF(calls[[#This Row],[Duration]]&lt;=120, "1 to 2 hours", "More than 2 hours"))))</f>
        <v>30 to 60 mins</v>
      </c>
      <c r="L28">
        <f>ROUND(calls[[#This Row],[Satisfaction Rating]],0)</f>
        <v>3</v>
      </c>
    </row>
    <row r="29" spans="2:20">
      <c r="B29" t="s">
        <v>107</v>
      </c>
      <c r="C29" t="s">
        <v>52</v>
      </c>
      <c r="D29">
        <v>28</v>
      </c>
      <c r="E29" s="10" t="s">
        <v>40</v>
      </c>
      <c r="F29" s="11">
        <v>44935</v>
      </c>
      <c r="G29">
        <v>63</v>
      </c>
      <c r="H29">
        <v>4.0999999999999996</v>
      </c>
      <c r="I29">
        <f>IF(MONTH(calls[[#This Row],[Date of Call]])&lt;=6, YEAR(calls[[#This Row],[Date of Call]]), YEAR(calls[[#This Row],[Date of Call]])+1)</f>
        <v>2023</v>
      </c>
      <c r="J29" t="str">
        <f>TEXT(calls[[#This Row],[Date of Call]],"DDDD")</f>
        <v>Monday</v>
      </c>
      <c r="K29" t="str">
        <f>IF(calls[[#This Row],[Duration]]&lt;=10, "Under 10 mins", IF(calls[[#This Row],[Duration]]&lt;=30, "10 to 30 mins", IF(calls[[#This Row],[Duration]]&lt;=60, "30 to 60 mins", IF(calls[[#This Row],[Duration]]&lt;=120, "1 to 2 hours", "More than 2 hours"))))</f>
        <v>10 to 30 mins</v>
      </c>
      <c r="L29">
        <f>ROUND(calls[[#This Row],[Satisfaction Rating]],0)</f>
        <v>4</v>
      </c>
    </row>
    <row r="30" spans="2:20">
      <c r="B30" t="s">
        <v>108</v>
      </c>
      <c r="C30" t="s">
        <v>53</v>
      </c>
      <c r="D30">
        <v>73</v>
      </c>
      <c r="E30" s="10" t="s">
        <v>40</v>
      </c>
      <c r="F30" s="11">
        <v>44935</v>
      </c>
      <c r="G30">
        <v>80</v>
      </c>
      <c r="H30">
        <v>4.2</v>
      </c>
      <c r="I30">
        <f>IF(MONTH(calls[[#This Row],[Date of Call]])&lt;=6, YEAR(calls[[#This Row],[Date of Call]]), YEAR(calls[[#This Row],[Date of Call]])+1)</f>
        <v>2023</v>
      </c>
      <c r="J30" t="str">
        <f>TEXT(calls[[#This Row],[Date of Call]],"DDDD")</f>
        <v>Monday</v>
      </c>
      <c r="K30" t="str">
        <f>IF(calls[[#This Row],[Duration]]&lt;=10, "Under 10 mins", IF(calls[[#This Row],[Duration]]&lt;=30, "10 to 30 mins", IF(calls[[#This Row],[Duration]]&lt;=60, "30 to 60 mins", IF(calls[[#This Row],[Duration]]&lt;=120, "1 to 2 hours", "More than 2 hours"))))</f>
        <v>1 to 2 hours</v>
      </c>
      <c r="L30">
        <f>ROUND(calls[[#This Row],[Satisfaction Rating]],0)</f>
        <v>4</v>
      </c>
    </row>
    <row r="31" spans="2:20">
      <c r="B31" t="s">
        <v>109</v>
      </c>
      <c r="C31" t="s">
        <v>51</v>
      </c>
      <c r="D31">
        <v>81</v>
      </c>
      <c r="E31" s="10" t="s">
        <v>40</v>
      </c>
      <c r="F31" s="11">
        <v>44936</v>
      </c>
      <c r="G31">
        <v>50</v>
      </c>
      <c r="H31">
        <v>4.5999999999999996</v>
      </c>
      <c r="I31">
        <f>IF(MONTH(calls[[#This Row],[Date of Call]])&lt;=6, YEAR(calls[[#This Row],[Date of Call]]), YEAR(calls[[#This Row],[Date of Call]])+1)</f>
        <v>2023</v>
      </c>
      <c r="J31" t="str">
        <f>TEXT(calls[[#This Row],[Date of Call]],"DDDD")</f>
        <v>Tuesday</v>
      </c>
      <c r="K31" t="str">
        <f>IF(calls[[#This Row],[Duration]]&lt;=10, "Under 10 mins", IF(calls[[#This Row],[Duration]]&lt;=30, "10 to 30 mins", IF(calls[[#This Row],[Duration]]&lt;=60, "30 to 60 mins", IF(calls[[#This Row],[Duration]]&lt;=120, "1 to 2 hours", "More than 2 hours"))))</f>
        <v>1 to 2 hours</v>
      </c>
      <c r="L31">
        <f>ROUND(calls[[#This Row],[Satisfaction Rating]],0)</f>
        <v>5</v>
      </c>
    </row>
    <row r="32" spans="2:20">
      <c r="B32" t="s">
        <v>110</v>
      </c>
      <c r="C32" t="s">
        <v>62</v>
      </c>
      <c r="D32">
        <v>31</v>
      </c>
      <c r="E32" s="10" t="s">
        <v>39</v>
      </c>
      <c r="F32" s="11">
        <v>44936</v>
      </c>
      <c r="G32">
        <v>123</v>
      </c>
      <c r="H32">
        <v>2.9</v>
      </c>
      <c r="I32">
        <f>IF(MONTH(calls[[#This Row],[Date of Call]])&lt;=6, YEAR(calls[[#This Row],[Date of Call]]), YEAR(calls[[#This Row],[Date of Call]])+1)</f>
        <v>2023</v>
      </c>
      <c r="J32" t="str">
        <f>TEXT(calls[[#This Row],[Date of Call]],"DDDD")</f>
        <v>Tuesday</v>
      </c>
      <c r="K32" t="str">
        <f>IF(calls[[#This Row],[Duration]]&lt;=10, "Under 10 mins", IF(calls[[#This Row],[Duration]]&lt;=30, "10 to 30 mins", IF(calls[[#This Row],[Duration]]&lt;=60, "30 to 60 mins", IF(calls[[#This Row],[Duration]]&lt;=120, "1 to 2 hours", "More than 2 hours"))))</f>
        <v>30 to 60 mins</v>
      </c>
      <c r="L32">
        <f>ROUND(calls[[#This Row],[Satisfaction Rating]],0)</f>
        <v>3</v>
      </c>
    </row>
    <row r="33" spans="2:12">
      <c r="B33" t="s">
        <v>111</v>
      </c>
      <c r="C33" t="s">
        <v>58</v>
      </c>
      <c r="D33">
        <v>155</v>
      </c>
      <c r="E33" s="10" t="s">
        <v>36</v>
      </c>
      <c r="F33" s="11">
        <v>44936</v>
      </c>
      <c r="G33">
        <v>110</v>
      </c>
      <c r="H33">
        <v>4.8</v>
      </c>
      <c r="I33">
        <f>IF(MONTH(calls[[#This Row],[Date of Call]])&lt;=6, YEAR(calls[[#This Row],[Date of Call]]), YEAR(calls[[#This Row],[Date of Call]])+1)</f>
        <v>2023</v>
      </c>
      <c r="J33" t="str">
        <f>TEXT(calls[[#This Row],[Date of Call]],"DDDD")</f>
        <v>Tuesday</v>
      </c>
      <c r="K33" t="str">
        <f>IF(calls[[#This Row],[Duration]]&lt;=10, "Under 10 mins", IF(calls[[#This Row],[Duration]]&lt;=30, "10 to 30 mins", IF(calls[[#This Row],[Duration]]&lt;=60, "30 to 60 mins", IF(calls[[#This Row],[Duration]]&lt;=120, "1 to 2 hours", "More than 2 hours"))))</f>
        <v>More than 2 hours</v>
      </c>
      <c r="L33">
        <f>ROUND(calls[[#This Row],[Satisfaction Rating]],0)</f>
        <v>5</v>
      </c>
    </row>
    <row r="34" spans="2:12">
      <c r="B34" t="s">
        <v>112</v>
      </c>
      <c r="C34" t="s">
        <v>62</v>
      </c>
      <c r="D34">
        <v>80</v>
      </c>
      <c r="E34" s="10" t="s">
        <v>40</v>
      </c>
      <c r="F34" s="11">
        <v>44936</v>
      </c>
      <c r="G34">
        <v>140</v>
      </c>
      <c r="H34">
        <v>4.2</v>
      </c>
      <c r="I34">
        <f>IF(MONTH(calls[[#This Row],[Date of Call]])&lt;=6, YEAR(calls[[#This Row],[Date of Call]]), YEAR(calls[[#This Row],[Date of Call]])+1)</f>
        <v>2023</v>
      </c>
      <c r="J34" t="str">
        <f>TEXT(calls[[#This Row],[Date of Call]],"DDDD")</f>
        <v>Tuesday</v>
      </c>
      <c r="K34" t="str">
        <f>IF(calls[[#This Row],[Duration]]&lt;=10, "Under 10 mins", IF(calls[[#This Row],[Duration]]&lt;=30, "10 to 30 mins", IF(calls[[#This Row],[Duration]]&lt;=60, "30 to 60 mins", IF(calls[[#This Row],[Duration]]&lt;=120, "1 to 2 hours", "More than 2 hours"))))</f>
        <v>1 to 2 hours</v>
      </c>
      <c r="L34">
        <f>ROUND(calls[[#This Row],[Satisfaction Rating]],0)</f>
        <v>4</v>
      </c>
    </row>
    <row r="35" spans="2:12">
      <c r="B35" t="s">
        <v>113</v>
      </c>
      <c r="C35" t="s">
        <v>51</v>
      </c>
      <c r="D35">
        <v>82</v>
      </c>
      <c r="E35" s="10" t="s">
        <v>40</v>
      </c>
      <c r="F35" s="11">
        <v>44938</v>
      </c>
      <c r="G35">
        <v>42</v>
      </c>
      <c r="H35">
        <v>3.7</v>
      </c>
      <c r="I35">
        <f>IF(MONTH(calls[[#This Row],[Date of Call]])&lt;=6, YEAR(calls[[#This Row],[Date of Call]]), YEAR(calls[[#This Row],[Date of Call]])+1)</f>
        <v>2023</v>
      </c>
      <c r="J35" t="str">
        <f>TEXT(calls[[#This Row],[Date of Call]],"DDDD")</f>
        <v>Thursday</v>
      </c>
      <c r="K35" t="str">
        <f>IF(calls[[#This Row],[Duration]]&lt;=10, "Under 10 mins", IF(calls[[#This Row],[Duration]]&lt;=30, "10 to 30 mins", IF(calls[[#This Row],[Duration]]&lt;=60, "30 to 60 mins", IF(calls[[#This Row],[Duration]]&lt;=120, "1 to 2 hours", "More than 2 hours"))))</f>
        <v>1 to 2 hours</v>
      </c>
      <c r="L35">
        <f>ROUND(calls[[#This Row],[Satisfaction Rating]],0)</f>
        <v>4</v>
      </c>
    </row>
    <row r="36" spans="2:12">
      <c r="B36" t="s">
        <v>114</v>
      </c>
      <c r="C36" t="s">
        <v>51</v>
      </c>
      <c r="D36">
        <v>29</v>
      </c>
      <c r="E36" s="10" t="s">
        <v>36</v>
      </c>
      <c r="F36" s="11">
        <v>44938</v>
      </c>
      <c r="G36">
        <v>170</v>
      </c>
      <c r="H36">
        <v>5</v>
      </c>
      <c r="I36">
        <f>IF(MONTH(calls[[#This Row],[Date of Call]])&lt;=6, YEAR(calls[[#This Row],[Date of Call]]), YEAR(calls[[#This Row],[Date of Call]])+1)</f>
        <v>2023</v>
      </c>
      <c r="J36" t="str">
        <f>TEXT(calls[[#This Row],[Date of Call]],"DDDD")</f>
        <v>Thursday</v>
      </c>
      <c r="K36" t="str">
        <f>IF(calls[[#This Row],[Duration]]&lt;=10, "Under 10 mins", IF(calls[[#This Row],[Duration]]&lt;=30, "10 to 30 mins", IF(calls[[#This Row],[Duration]]&lt;=60, "30 to 60 mins", IF(calls[[#This Row],[Duration]]&lt;=120, "1 to 2 hours", "More than 2 hours"))))</f>
        <v>10 to 30 mins</v>
      </c>
      <c r="L36">
        <f>ROUND(calls[[#This Row],[Satisfaction Rating]],0)</f>
        <v>5</v>
      </c>
    </row>
    <row r="37" spans="2:12">
      <c r="B37" t="s">
        <v>115</v>
      </c>
      <c r="C37" t="s">
        <v>61</v>
      </c>
      <c r="D37">
        <v>160</v>
      </c>
      <c r="E37" s="10" t="s">
        <v>37</v>
      </c>
      <c r="F37" s="11">
        <v>44940</v>
      </c>
      <c r="G37">
        <v>105</v>
      </c>
      <c r="H37">
        <v>5</v>
      </c>
      <c r="I37">
        <f>IF(MONTH(calls[[#This Row],[Date of Call]])&lt;=6, YEAR(calls[[#This Row],[Date of Call]]), YEAR(calls[[#This Row],[Date of Call]])+1)</f>
        <v>2023</v>
      </c>
      <c r="J37" t="str">
        <f>TEXT(calls[[#This Row],[Date of Call]],"DDDD")</f>
        <v>Saturday</v>
      </c>
      <c r="K37" t="str">
        <f>IF(calls[[#This Row],[Duration]]&lt;=10, "Under 10 mins", IF(calls[[#This Row],[Duration]]&lt;=30, "10 to 30 mins", IF(calls[[#This Row],[Duration]]&lt;=60, "30 to 60 mins", IF(calls[[#This Row],[Duration]]&lt;=120, "1 to 2 hours", "More than 2 hours"))))</f>
        <v>More than 2 hours</v>
      </c>
      <c r="L37">
        <f>ROUND(calls[[#This Row],[Satisfaction Rating]],0)</f>
        <v>5</v>
      </c>
    </row>
    <row r="38" spans="2:12">
      <c r="B38" t="s">
        <v>116</v>
      </c>
      <c r="C38" t="s">
        <v>59</v>
      </c>
      <c r="D38">
        <v>105</v>
      </c>
      <c r="E38" s="10" t="s">
        <v>40</v>
      </c>
      <c r="F38" s="11">
        <v>44941</v>
      </c>
      <c r="G38">
        <v>125</v>
      </c>
      <c r="H38">
        <v>4.8</v>
      </c>
      <c r="I38">
        <f>IF(MONTH(calls[[#This Row],[Date of Call]])&lt;=6, YEAR(calls[[#This Row],[Date of Call]]), YEAR(calls[[#This Row],[Date of Call]])+1)</f>
        <v>2023</v>
      </c>
      <c r="J38" t="str">
        <f>TEXT(calls[[#This Row],[Date of Call]],"DDDD")</f>
        <v>Sunday</v>
      </c>
      <c r="K38" t="str">
        <f>IF(calls[[#This Row],[Duration]]&lt;=10, "Under 10 mins", IF(calls[[#This Row],[Duration]]&lt;=30, "10 to 30 mins", IF(calls[[#This Row],[Duration]]&lt;=60, "30 to 60 mins", IF(calls[[#This Row],[Duration]]&lt;=120, "1 to 2 hours", "More than 2 hours"))))</f>
        <v>1 to 2 hours</v>
      </c>
      <c r="L38">
        <f>ROUND(calls[[#This Row],[Satisfaction Rating]],0)</f>
        <v>5</v>
      </c>
    </row>
    <row r="39" spans="2:12">
      <c r="B39" t="s">
        <v>117</v>
      </c>
      <c r="C39" t="s">
        <v>62</v>
      </c>
      <c r="D39">
        <v>75</v>
      </c>
      <c r="E39" s="10" t="s">
        <v>38</v>
      </c>
      <c r="F39" s="11">
        <v>44941</v>
      </c>
      <c r="G39">
        <v>26</v>
      </c>
      <c r="H39">
        <v>2.4</v>
      </c>
      <c r="I39">
        <f>IF(MONTH(calls[[#This Row],[Date of Call]])&lt;=6, YEAR(calls[[#This Row],[Date of Call]]), YEAR(calls[[#This Row],[Date of Call]])+1)</f>
        <v>2023</v>
      </c>
      <c r="J39" t="str">
        <f>TEXT(calls[[#This Row],[Date of Call]],"DDDD")</f>
        <v>Sunday</v>
      </c>
      <c r="K39" t="str">
        <f>IF(calls[[#This Row],[Duration]]&lt;=10, "Under 10 mins", IF(calls[[#This Row],[Duration]]&lt;=30, "10 to 30 mins", IF(calls[[#This Row],[Duration]]&lt;=60, "30 to 60 mins", IF(calls[[#This Row],[Duration]]&lt;=120, "1 to 2 hours", "More than 2 hours"))))</f>
        <v>1 to 2 hours</v>
      </c>
      <c r="L39">
        <f>ROUND(calls[[#This Row],[Satisfaction Rating]],0)</f>
        <v>2</v>
      </c>
    </row>
    <row r="40" spans="2:12">
      <c r="B40" t="s">
        <v>118</v>
      </c>
      <c r="C40" t="s">
        <v>58</v>
      </c>
      <c r="D40">
        <v>94</v>
      </c>
      <c r="E40" s="10" t="s">
        <v>38</v>
      </c>
      <c r="F40" s="11">
        <v>44942</v>
      </c>
      <c r="G40">
        <v>120</v>
      </c>
      <c r="H40">
        <v>3.1</v>
      </c>
      <c r="I40">
        <f>IF(MONTH(calls[[#This Row],[Date of Call]])&lt;=6, YEAR(calls[[#This Row],[Date of Call]]), YEAR(calls[[#This Row],[Date of Call]])+1)</f>
        <v>2023</v>
      </c>
      <c r="J40" t="str">
        <f>TEXT(calls[[#This Row],[Date of Call]],"DDDD")</f>
        <v>Monday</v>
      </c>
      <c r="K40" t="str">
        <f>IF(calls[[#This Row],[Duration]]&lt;=10, "Under 10 mins", IF(calls[[#This Row],[Duration]]&lt;=30, "10 to 30 mins", IF(calls[[#This Row],[Duration]]&lt;=60, "30 to 60 mins", IF(calls[[#This Row],[Duration]]&lt;=120, "1 to 2 hours", "More than 2 hours"))))</f>
        <v>1 to 2 hours</v>
      </c>
      <c r="L40">
        <f>ROUND(calls[[#This Row],[Satisfaction Rating]],0)</f>
        <v>3</v>
      </c>
    </row>
    <row r="41" spans="2:12">
      <c r="B41" t="s">
        <v>119</v>
      </c>
      <c r="C41" t="s">
        <v>50</v>
      </c>
      <c r="D41">
        <v>90</v>
      </c>
      <c r="E41" s="10" t="s">
        <v>37</v>
      </c>
      <c r="F41" s="11">
        <v>44942</v>
      </c>
      <c r="G41">
        <v>132</v>
      </c>
      <c r="H41">
        <v>3.2</v>
      </c>
      <c r="I41">
        <f>IF(MONTH(calls[[#This Row],[Date of Call]])&lt;=6, YEAR(calls[[#This Row],[Date of Call]]), YEAR(calls[[#This Row],[Date of Call]])+1)</f>
        <v>2023</v>
      </c>
      <c r="J41" t="str">
        <f>TEXT(calls[[#This Row],[Date of Call]],"DDDD")</f>
        <v>Monday</v>
      </c>
      <c r="K41" t="str">
        <f>IF(calls[[#This Row],[Duration]]&lt;=10, "Under 10 mins", IF(calls[[#This Row],[Duration]]&lt;=30, "10 to 30 mins", IF(calls[[#This Row],[Duration]]&lt;=60, "30 to 60 mins", IF(calls[[#This Row],[Duration]]&lt;=120, "1 to 2 hours", "More than 2 hours"))))</f>
        <v>1 to 2 hours</v>
      </c>
      <c r="L41">
        <f>ROUND(calls[[#This Row],[Satisfaction Rating]],0)</f>
        <v>3</v>
      </c>
    </row>
    <row r="42" spans="2:12">
      <c r="B42" t="s">
        <v>120</v>
      </c>
      <c r="C42" t="s">
        <v>58</v>
      </c>
      <c r="D42">
        <v>81</v>
      </c>
      <c r="E42" s="10" t="s">
        <v>39</v>
      </c>
      <c r="F42" s="11">
        <v>44943</v>
      </c>
      <c r="G42">
        <v>86</v>
      </c>
      <c r="H42">
        <v>2.4</v>
      </c>
      <c r="I42">
        <f>IF(MONTH(calls[[#This Row],[Date of Call]])&lt;=6, YEAR(calls[[#This Row],[Date of Call]]), YEAR(calls[[#This Row],[Date of Call]])+1)</f>
        <v>2023</v>
      </c>
      <c r="J42" t="str">
        <f>TEXT(calls[[#This Row],[Date of Call]],"DDDD")</f>
        <v>Tuesday</v>
      </c>
      <c r="K42" t="str">
        <f>IF(calls[[#This Row],[Duration]]&lt;=10, "Under 10 mins", IF(calls[[#This Row],[Duration]]&lt;=30, "10 to 30 mins", IF(calls[[#This Row],[Duration]]&lt;=60, "30 to 60 mins", IF(calls[[#This Row],[Duration]]&lt;=120, "1 to 2 hours", "More than 2 hours"))))</f>
        <v>1 to 2 hours</v>
      </c>
      <c r="L42">
        <f>ROUND(calls[[#This Row],[Satisfaction Rating]],0)</f>
        <v>2</v>
      </c>
    </row>
    <row r="43" spans="2:12">
      <c r="B43" t="s">
        <v>121</v>
      </c>
      <c r="C43" t="s">
        <v>62</v>
      </c>
      <c r="D43">
        <v>106</v>
      </c>
      <c r="E43" s="10" t="s">
        <v>40</v>
      </c>
      <c r="F43" s="11">
        <v>44943</v>
      </c>
      <c r="G43">
        <v>108</v>
      </c>
      <c r="H43">
        <v>5</v>
      </c>
      <c r="I43">
        <f>IF(MONTH(calls[[#This Row],[Date of Call]])&lt;=6, YEAR(calls[[#This Row],[Date of Call]]), YEAR(calls[[#This Row],[Date of Call]])+1)</f>
        <v>2023</v>
      </c>
      <c r="J43" t="str">
        <f>TEXT(calls[[#This Row],[Date of Call]],"DDDD")</f>
        <v>Tuesday</v>
      </c>
      <c r="K43" t="str">
        <f>IF(calls[[#This Row],[Duration]]&lt;=10, "Under 10 mins", IF(calls[[#This Row],[Duration]]&lt;=30, "10 to 30 mins", IF(calls[[#This Row],[Duration]]&lt;=60, "30 to 60 mins", IF(calls[[#This Row],[Duration]]&lt;=120, "1 to 2 hours", "More than 2 hours"))))</f>
        <v>1 to 2 hours</v>
      </c>
      <c r="L43">
        <f>ROUND(calls[[#This Row],[Satisfaction Rating]],0)</f>
        <v>5</v>
      </c>
    </row>
    <row r="44" spans="2:12">
      <c r="B44" t="s">
        <v>122</v>
      </c>
      <c r="C44" t="s">
        <v>50</v>
      </c>
      <c r="D44">
        <v>74</v>
      </c>
      <c r="E44" s="10" t="s">
        <v>39</v>
      </c>
      <c r="F44" s="11">
        <v>44943</v>
      </c>
      <c r="G44">
        <v>96</v>
      </c>
      <c r="H44">
        <v>4.7</v>
      </c>
      <c r="I44">
        <f>IF(MONTH(calls[[#This Row],[Date of Call]])&lt;=6, YEAR(calls[[#This Row],[Date of Call]]), YEAR(calls[[#This Row],[Date of Call]])+1)</f>
        <v>2023</v>
      </c>
      <c r="J44" t="str">
        <f>TEXT(calls[[#This Row],[Date of Call]],"DDDD")</f>
        <v>Tuesday</v>
      </c>
      <c r="K44" t="str">
        <f>IF(calls[[#This Row],[Duration]]&lt;=10, "Under 10 mins", IF(calls[[#This Row],[Duration]]&lt;=30, "10 to 30 mins", IF(calls[[#This Row],[Duration]]&lt;=60, "30 to 60 mins", IF(calls[[#This Row],[Duration]]&lt;=120, "1 to 2 hours", "More than 2 hours"))))</f>
        <v>1 to 2 hours</v>
      </c>
      <c r="L44">
        <f>ROUND(calls[[#This Row],[Satisfaction Rating]],0)</f>
        <v>5</v>
      </c>
    </row>
    <row r="45" spans="2:12">
      <c r="B45" t="s">
        <v>123</v>
      </c>
      <c r="C45" t="s">
        <v>56</v>
      </c>
      <c r="D45">
        <v>105</v>
      </c>
      <c r="E45" s="10" t="s">
        <v>37</v>
      </c>
      <c r="F45" s="11">
        <v>44944</v>
      </c>
      <c r="G45">
        <v>80</v>
      </c>
      <c r="H45">
        <v>4.7</v>
      </c>
      <c r="I45">
        <f>IF(MONTH(calls[[#This Row],[Date of Call]])&lt;=6, YEAR(calls[[#This Row],[Date of Call]]), YEAR(calls[[#This Row],[Date of Call]])+1)</f>
        <v>2023</v>
      </c>
      <c r="J45" t="str">
        <f>TEXT(calls[[#This Row],[Date of Call]],"DDDD")</f>
        <v>Wednesday</v>
      </c>
      <c r="K45" t="str">
        <f>IF(calls[[#This Row],[Duration]]&lt;=10, "Under 10 mins", IF(calls[[#This Row],[Duration]]&lt;=30, "10 to 30 mins", IF(calls[[#This Row],[Duration]]&lt;=60, "30 to 60 mins", IF(calls[[#This Row],[Duration]]&lt;=120, "1 to 2 hours", "More than 2 hours"))))</f>
        <v>1 to 2 hours</v>
      </c>
      <c r="L45">
        <f>ROUND(calls[[#This Row],[Satisfaction Rating]],0)</f>
        <v>5</v>
      </c>
    </row>
    <row r="46" spans="2:12">
      <c r="B46" t="s">
        <v>124</v>
      </c>
      <c r="C46" t="s">
        <v>62</v>
      </c>
      <c r="D46">
        <v>89</v>
      </c>
      <c r="E46" s="10" t="s">
        <v>40</v>
      </c>
      <c r="F46" s="11">
        <v>44944</v>
      </c>
      <c r="G46">
        <v>155</v>
      </c>
      <c r="H46">
        <v>4.0999999999999996</v>
      </c>
      <c r="I46">
        <f>IF(MONTH(calls[[#This Row],[Date of Call]])&lt;=6, YEAR(calls[[#This Row],[Date of Call]]), YEAR(calls[[#This Row],[Date of Call]])+1)</f>
        <v>2023</v>
      </c>
      <c r="J46" t="str">
        <f>TEXT(calls[[#This Row],[Date of Call]],"DDDD")</f>
        <v>Wednesday</v>
      </c>
      <c r="K46" t="str">
        <f>IF(calls[[#This Row],[Duration]]&lt;=10, "Under 10 mins", IF(calls[[#This Row],[Duration]]&lt;=30, "10 to 30 mins", IF(calls[[#This Row],[Duration]]&lt;=60, "30 to 60 mins", IF(calls[[#This Row],[Duration]]&lt;=120, "1 to 2 hours", "More than 2 hours"))))</f>
        <v>1 to 2 hours</v>
      </c>
      <c r="L46">
        <f>ROUND(calls[[#This Row],[Satisfaction Rating]],0)</f>
        <v>4</v>
      </c>
    </row>
    <row r="47" spans="2:12">
      <c r="B47" t="s">
        <v>125</v>
      </c>
      <c r="C47" t="s">
        <v>57</v>
      </c>
      <c r="D47">
        <v>132</v>
      </c>
      <c r="E47" s="10" t="s">
        <v>38</v>
      </c>
      <c r="F47" s="11">
        <v>44944</v>
      </c>
      <c r="G47">
        <v>168</v>
      </c>
      <c r="H47">
        <v>4.0999999999999996</v>
      </c>
      <c r="I47">
        <f>IF(MONTH(calls[[#This Row],[Date of Call]])&lt;=6, YEAR(calls[[#This Row],[Date of Call]]), YEAR(calls[[#This Row],[Date of Call]])+1)</f>
        <v>2023</v>
      </c>
      <c r="J47" t="str">
        <f>TEXT(calls[[#This Row],[Date of Call]],"DDDD")</f>
        <v>Wednesday</v>
      </c>
      <c r="K47" t="str">
        <f>IF(calls[[#This Row],[Duration]]&lt;=10, "Under 10 mins", IF(calls[[#This Row],[Duration]]&lt;=30, "10 to 30 mins", IF(calls[[#This Row],[Duration]]&lt;=60, "30 to 60 mins", IF(calls[[#This Row],[Duration]]&lt;=120, "1 to 2 hours", "More than 2 hours"))))</f>
        <v>More than 2 hours</v>
      </c>
      <c r="L47">
        <f>ROUND(calls[[#This Row],[Satisfaction Rating]],0)</f>
        <v>4</v>
      </c>
    </row>
    <row r="48" spans="2:12">
      <c r="B48" t="s">
        <v>126</v>
      </c>
      <c r="C48" t="s">
        <v>59</v>
      </c>
      <c r="D48">
        <v>105</v>
      </c>
      <c r="E48" s="10" t="s">
        <v>36</v>
      </c>
      <c r="F48" s="11">
        <v>44944</v>
      </c>
      <c r="G48">
        <v>56</v>
      </c>
      <c r="H48">
        <v>3.6</v>
      </c>
      <c r="I48">
        <f>IF(MONTH(calls[[#This Row],[Date of Call]])&lt;=6, YEAR(calls[[#This Row],[Date of Call]]), YEAR(calls[[#This Row],[Date of Call]])+1)</f>
        <v>2023</v>
      </c>
      <c r="J48" t="str">
        <f>TEXT(calls[[#This Row],[Date of Call]],"DDDD")</f>
        <v>Wednesday</v>
      </c>
      <c r="K48" t="str">
        <f>IF(calls[[#This Row],[Duration]]&lt;=10, "Under 10 mins", IF(calls[[#This Row],[Duration]]&lt;=30, "10 to 30 mins", IF(calls[[#This Row],[Duration]]&lt;=60, "30 to 60 mins", IF(calls[[#This Row],[Duration]]&lt;=120, "1 to 2 hours", "More than 2 hours"))))</f>
        <v>1 to 2 hours</v>
      </c>
      <c r="L48">
        <f>ROUND(calls[[#This Row],[Satisfaction Rating]],0)</f>
        <v>4</v>
      </c>
    </row>
    <row r="49" spans="2:12">
      <c r="B49" t="s">
        <v>127</v>
      </c>
      <c r="C49" t="s">
        <v>51</v>
      </c>
      <c r="D49">
        <v>13</v>
      </c>
      <c r="E49" s="10" t="s">
        <v>38</v>
      </c>
      <c r="F49" s="11">
        <v>44945</v>
      </c>
      <c r="G49">
        <v>32</v>
      </c>
      <c r="H49">
        <v>4.4000000000000004</v>
      </c>
      <c r="I49">
        <f>IF(MONTH(calls[[#This Row],[Date of Call]])&lt;=6, YEAR(calls[[#This Row],[Date of Call]]), YEAR(calls[[#This Row],[Date of Call]])+1)</f>
        <v>2023</v>
      </c>
      <c r="J49" t="str">
        <f>TEXT(calls[[#This Row],[Date of Call]],"DDDD")</f>
        <v>Thursday</v>
      </c>
      <c r="K49" t="str">
        <f>IF(calls[[#This Row],[Duration]]&lt;=10, "Under 10 mins", IF(calls[[#This Row],[Duration]]&lt;=30, "10 to 30 mins", IF(calls[[#This Row],[Duration]]&lt;=60, "30 to 60 mins", IF(calls[[#This Row],[Duration]]&lt;=120, "1 to 2 hours", "More than 2 hours"))))</f>
        <v>10 to 30 mins</v>
      </c>
      <c r="L49">
        <f>ROUND(calls[[#This Row],[Satisfaction Rating]],0)</f>
        <v>4</v>
      </c>
    </row>
    <row r="50" spans="2:12">
      <c r="B50" t="s">
        <v>128</v>
      </c>
      <c r="C50" t="s">
        <v>63</v>
      </c>
      <c r="D50">
        <v>131</v>
      </c>
      <c r="E50" s="10" t="s">
        <v>36</v>
      </c>
      <c r="F50" s="11">
        <v>44945</v>
      </c>
      <c r="G50">
        <v>78</v>
      </c>
      <c r="H50">
        <v>4.4000000000000004</v>
      </c>
      <c r="I50">
        <f>IF(MONTH(calls[[#This Row],[Date of Call]])&lt;=6, YEAR(calls[[#This Row],[Date of Call]]), YEAR(calls[[#This Row],[Date of Call]])+1)</f>
        <v>2023</v>
      </c>
      <c r="J50" t="str">
        <f>TEXT(calls[[#This Row],[Date of Call]],"DDDD")</f>
        <v>Thursday</v>
      </c>
      <c r="K50" t="str">
        <f>IF(calls[[#This Row],[Duration]]&lt;=10, "Under 10 mins", IF(calls[[#This Row],[Duration]]&lt;=30, "10 to 30 mins", IF(calls[[#This Row],[Duration]]&lt;=60, "30 to 60 mins", IF(calls[[#This Row],[Duration]]&lt;=120, "1 to 2 hours", "More than 2 hours"))))</f>
        <v>More than 2 hours</v>
      </c>
      <c r="L50">
        <f>ROUND(calls[[#This Row],[Satisfaction Rating]],0)</f>
        <v>4</v>
      </c>
    </row>
    <row r="51" spans="2:12">
      <c r="B51" t="s">
        <v>129</v>
      </c>
      <c r="C51" t="s">
        <v>50</v>
      </c>
      <c r="D51">
        <v>104</v>
      </c>
      <c r="E51" s="10" t="s">
        <v>40</v>
      </c>
      <c r="F51" s="11">
        <v>44945</v>
      </c>
      <c r="G51">
        <v>86</v>
      </c>
      <c r="H51">
        <v>4</v>
      </c>
      <c r="I51">
        <f>IF(MONTH(calls[[#This Row],[Date of Call]])&lt;=6, YEAR(calls[[#This Row],[Date of Call]]), YEAR(calls[[#This Row],[Date of Call]])+1)</f>
        <v>2023</v>
      </c>
      <c r="J51" t="str">
        <f>TEXT(calls[[#This Row],[Date of Call]],"DDDD")</f>
        <v>Thursday</v>
      </c>
      <c r="K51" t="str">
        <f>IF(calls[[#This Row],[Duration]]&lt;=10, "Under 10 mins", IF(calls[[#This Row],[Duration]]&lt;=30, "10 to 30 mins", IF(calls[[#This Row],[Duration]]&lt;=60, "30 to 60 mins", IF(calls[[#This Row],[Duration]]&lt;=120, "1 to 2 hours", "More than 2 hours"))))</f>
        <v>1 to 2 hours</v>
      </c>
      <c r="L51">
        <f>ROUND(calls[[#This Row],[Satisfaction Rating]],0)</f>
        <v>4</v>
      </c>
    </row>
    <row r="52" spans="2:12">
      <c r="B52" t="s">
        <v>130</v>
      </c>
      <c r="C52" t="s">
        <v>49</v>
      </c>
      <c r="D52">
        <v>90</v>
      </c>
      <c r="E52" s="10" t="s">
        <v>37</v>
      </c>
      <c r="F52" s="11">
        <v>44946</v>
      </c>
      <c r="G52">
        <v>64</v>
      </c>
      <c r="H52">
        <v>3.8</v>
      </c>
      <c r="I52">
        <f>IF(MONTH(calls[[#This Row],[Date of Call]])&lt;=6, YEAR(calls[[#This Row],[Date of Call]]), YEAR(calls[[#This Row],[Date of Call]])+1)</f>
        <v>2023</v>
      </c>
      <c r="J52" t="str">
        <f>TEXT(calls[[#This Row],[Date of Call]],"DDDD")</f>
        <v>Friday</v>
      </c>
      <c r="K52" t="str">
        <f>IF(calls[[#This Row],[Duration]]&lt;=10, "Under 10 mins", IF(calls[[#This Row],[Duration]]&lt;=30, "10 to 30 mins", IF(calls[[#This Row],[Duration]]&lt;=60, "30 to 60 mins", IF(calls[[#This Row],[Duration]]&lt;=120, "1 to 2 hours", "More than 2 hours"))))</f>
        <v>1 to 2 hours</v>
      </c>
      <c r="L52">
        <f>ROUND(calls[[#This Row],[Satisfaction Rating]],0)</f>
        <v>4</v>
      </c>
    </row>
    <row r="53" spans="2:12">
      <c r="B53" t="s">
        <v>131</v>
      </c>
      <c r="C53" t="s">
        <v>52</v>
      </c>
      <c r="D53">
        <v>37</v>
      </c>
      <c r="E53" s="10" t="s">
        <v>37</v>
      </c>
      <c r="F53" s="11">
        <v>44946</v>
      </c>
      <c r="G53">
        <v>96</v>
      </c>
      <c r="H53">
        <v>3.6</v>
      </c>
      <c r="I53">
        <f>IF(MONTH(calls[[#This Row],[Date of Call]])&lt;=6, YEAR(calls[[#This Row],[Date of Call]]), YEAR(calls[[#This Row],[Date of Call]])+1)</f>
        <v>2023</v>
      </c>
      <c r="J53" t="str">
        <f>TEXT(calls[[#This Row],[Date of Call]],"DDDD")</f>
        <v>Friday</v>
      </c>
      <c r="K53" t="str">
        <f>IF(calls[[#This Row],[Duration]]&lt;=10, "Under 10 mins", IF(calls[[#This Row],[Duration]]&lt;=30, "10 to 30 mins", IF(calls[[#This Row],[Duration]]&lt;=60, "30 to 60 mins", IF(calls[[#This Row],[Duration]]&lt;=120, "1 to 2 hours", "More than 2 hours"))))</f>
        <v>30 to 60 mins</v>
      </c>
      <c r="L53">
        <f>ROUND(calls[[#This Row],[Satisfaction Rating]],0)</f>
        <v>4</v>
      </c>
    </row>
    <row r="54" spans="2:12">
      <c r="B54" t="s">
        <v>132</v>
      </c>
      <c r="C54" t="s">
        <v>53</v>
      </c>
      <c r="D54">
        <v>149</v>
      </c>
      <c r="E54" s="10" t="s">
        <v>36</v>
      </c>
      <c r="F54" s="11">
        <v>44946</v>
      </c>
      <c r="G54">
        <v>72</v>
      </c>
      <c r="H54">
        <v>4.3</v>
      </c>
      <c r="I54">
        <f>IF(MONTH(calls[[#This Row],[Date of Call]])&lt;=6, YEAR(calls[[#This Row],[Date of Call]]), YEAR(calls[[#This Row],[Date of Call]])+1)</f>
        <v>2023</v>
      </c>
      <c r="J54" t="str">
        <f>TEXT(calls[[#This Row],[Date of Call]],"DDDD")</f>
        <v>Friday</v>
      </c>
      <c r="K54" t="str">
        <f>IF(calls[[#This Row],[Duration]]&lt;=10, "Under 10 mins", IF(calls[[#This Row],[Duration]]&lt;=30, "10 to 30 mins", IF(calls[[#This Row],[Duration]]&lt;=60, "30 to 60 mins", IF(calls[[#This Row],[Duration]]&lt;=120, "1 to 2 hours", "More than 2 hours"))))</f>
        <v>More than 2 hours</v>
      </c>
      <c r="L54">
        <f>ROUND(calls[[#This Row],[Satisfaction Rating]],0)</f>
        <v>4</v>
      </c>
    </row>
    <row r="55" spans="2:12">
      <c r="B55" t="s">
        <v>133</v>
      </c>
      <c r="C55" t="s">
        <v>57</v>
      </c>
      <c r="D55">
        <v>100</v>
      </c>
      <c r="E55" s="10" t="s">
        <v>39</v>
      </c>
      <c r="F55" s="11">
        <v>44947</v>
      </c>
      <c r="G55">
        <v>135</v>
      </c>
      <c r="H55">
        <v>3.8</v>
      </c>
      <c r="I55">
        <f>IF(MONTH(calls[[#This Row],[Date of Call]])&lt;=6, YEAR(calls[[#This Row],[Date of Call]]), YEAR(calls[[#This Row],[Date of Call]])+1)</f>
        <v>2023</v>
      </c>
      <c r="J55" t="str">
        <f>TEXT(calls[[#This Row],[Date of Call]],"DDDD")</f>
        <v>Saturday</v>
      </c>
      <c r="K55" t="str">
        <f>IF(calls[[#This Row],[Duration]]&lt;=10, "Under 10 mins", IF(calls[[#This Row],[Duration]]&lt;=30, "10 to 30 mins", IF(calls[[#This Row],[Duration]]&lt;=60, "30 to 60 mins", IF(calls[[#This Row],[Duration]]&lt;=120, "1 to 2 hours", "More than 2 hours"))))</f>
        <v>1 to 2 hours</v>
      </c>
      <c r="L55">
        <f>ROUND(calls[[#This Row],[Satisfaction Rating]],0)</f>
        <v>4</v>
      </c>
    </row>
    <row r="56" spans="2:12">
      <c r="B56" t="s">
        <v>134</v>
      </c>
      <c r="C56" t="s">
        <v>57</v>
      </c>
      <c r="D56">
        <v>79</v>
      </c>
      <c r="E56" s="10" t="s">
        <v>38</v>
      </c>
      <c r="F56" s="11">
        <v>44947</v>
      </c>
      <c r="G56">
        <v>140</v>
      </c>
      <c r="H56">
        <v>4.5</v>
      </c>
      <c r="I56">
        <f>IF(MONTH(calls[[#This Row],[Date of Call]])&lt;=6, YEAR(calls[[#This Row],[Date of Call]]), YEAR(calls[[#This Row],[Date of Call]])+1)</f>
        <v>2023</v>
      </c>
      <c r="J56" t="str">
        <f>TEXT(calls[[#This Row],[Date of Call]],"DDDD")</f>
        <v>Saturday</v>
      </c>
      <c r="K56" t="str">
        <f>IF(calls[[#This Row],[Duration]]&lt;=10, "Under 10 mins", IF(calls[[#This Row],[Duration]]&lt;=30, "10 to 30 mins", IF(calls[[#This Row],[Duration]]&lt;=60, "30 to 60 mins", IF(calls[[#This Row],[Duration]]&lt;=120, "1 to 2 hours", "More than 2 hours"))))</f>
        <v>1 to 2 hours</v>
      </c>
      <c r="L56">
        <f>ROUND(calls[[#This Row],[Satisfaction Rating]],0)</f>
        <v>5</v>
      </c>
    </row>
    <row r="57" spans="2:12">
      <c r="B57" t="s">
        <v>135</v>
      </c>
      <c r="C57" t="s">
        <v>55</v>
      </c>
      <c r="D57">
        <v>157</v>
      </c>
      <c r="E57" s="10" t="s">
        <v>36</v>
      </c>
      <c r="F57" s="11">
        <v>44947</v>
      </c>
      <c r="G57">
        <v>69</v>
      </c>
      <c r="H57">
        <v>4.5</v>
      </c>
      <c r="I57">
        <f>IF(MONTH(calls[[#This Row],[Date of Call]])&lt;=6, YEAR(calls[[#This Row],[Date of Call]]), YEAR(calls[[#This Row],[Date of Call]])+1)</f>
        <v>2023</v>
      </c>
      <c r="J57" t="str">
        <f>TEXT(calls[[#This Row],[Date of Call]],"DDDD")</f>
        <v>Saturday</v>
      </c>
      <c r="K57" t="str">
        <f>IF(calls[[#This Row],[Duration]]&lt;=10, "Under 10 mins", IF(calls[[#This Row],[Duration]]&lt;=30, "10 to 30 mins", IF(calls[[#This Row],[Duration]]&lt;=60, "30 to 60 mins", IF(calls[[#This Row],[Duration]]&lt;=120, "1 to 2 hours", "More than 2 hours"))))</f>
        <v>More than 2 hours</v>
      </c>
      <c r="L57">
        <f>ROUND(calls[[#This Row],[Satisfaction Rating]],0)</f>
        <v>5</v>
      </c>
    </row>
    <row r="58" spans="2:12">
      <c r="B58" t="s">
        <v>136</v>
      </c>
      <c r="C58" t="s">
        <v>57</v>
      </c>
      <c r="D58">
        <v>59</v>
      </c>
      <c r="E58" s="10" t="s">
        <v>40</v>
      </c>
      <c r="F58" s="11">
        <v>44948</v>
      </c>
      <c r="G58">
        <v>136</v>
      </c>
      <c r="H58">
        <v>4.5999999999999996</v>
      </c>
      <c r="I58">
        <f>IF(MONTH(calls[[#This Row],[Date of Call]])&lt;=6, YEAR(calls[[#This Row],[Date of Call]]), YEAR(calls[[#This Row],[Date of Call]])+1)</f>
        <v>2023</v>
      </c>
      <c r="J58" t="str">
        <f>TEXT(calls[[#This Row],[Date of Call]],"DDDD")</f>
        <v>Sunday</v>
      </c>
      <c r="K58" t="str">
        <f>IF(calls[[#This Row],[Duration]]&lt;=10, "Under 10 mins", IF(calls[[#This Row],[Duration]]&lt;=30, "10 to 30 mins", IF(calls[[#This Row],[Duration]]&lt;=60, "30 to 60 mins", IF(calls[[#This Row],[Duration]]&lt;=120, "1 to 2 hours", "More than 2 hours"))))</f>
        <v>30 to 60 mins</v>
      </c>
      <c r="L58">
        <f>ROUND(calls[[#This Row],[Satisfaction Rating]],0)</f>
        <v>5</v>
      </c>
    </row>
    <row r="59" spans="2:12">
      <c r="B59" t="s">
        <v>137</v>
      </c>
      <c r="C59" t="s">
        <v>52</v>
      </c>
      <c r="D59">
        <v>83</v>
      </c>
      <c r="E59" s="10" t="s">
        <v>36</v>
      </c>
      <c r="F59" s="11">
        <v>44948</v>
      </c>
      <c r="G59">
        <v>28</v>
      </c>
      <c r="H59">
        <v>4.5</v>
      </c>
      <c r="I59">
        <f>IF(MONTH(calls[[#This Row],[Date of Call]])&lt;=6, YEAR(calls[[#This Row],[Date of Call]]), YEAR(calls[[#This Row],[Date of Call]])+1)</f>
        <v>2023</v>
      </c>
      <c r="J59" t="str">
        <f>TEXT(calls[[#This Row],[Date of Call]],"DDDD")</f>
        <v>Sunday</v>
      </c>
      <c r="K59" t="str">
        <f>IF(calls[[#This Row],[Duration]]&lt;=10, "Under 10 mins", IF(calls[[#This Row],[Duration]]&lt;=30, "10 to 30 mins", IF(calls[[#This Row],[Duration]]&lt;=60, "30 to 60 mins", IF(calls[[#This Row],[Duration]]&lt;=120, "1 to 2 hours", "More than 2 hours"))))</f>
        <v>1 to 2 hours</v>
      </c>
      <c r="L59">
        <f>ROUND(calls[[#This Row],[Satisfaction Rating]],0)</f>
        <v>5</v>
      </c>
    </row>
    <row r="60" spans="2:12">
      <c r="B60" t="s">
        <v>138</v>
      </c>
      <c r="C60" t="s">
        <v>55</v>
      </c>
      <c r="D60">
        <v>58</v>
      </c>
      <c r="E60" s="10" t="s">
        <v>37</v>
      </c>
      <c r="F60" s="11">
        <v>44949</v>
      </c>
      <c r="G60">
        <v>135</v>
      </c>
      <c r="H60">
        <v>3.3</v>
      </c>
      <c r="I60">
        <f>IF(MONTH(calls[[#This Row],[Date of Call]])&lt;=6, YEAR(calls[[#This Row],[Date of Call]]), YEAR(calls[[#This Row],[Date of Call]])+1)</f>
        <v>2023</v>
      </c>
      <c r="J60" t="str">
        <f>TEXT(calls[[#This Row],[Date of Call]],"DDDD")</f>
        <v>Monday</v>
      </c>
      <c r="K60" t="str">
        <f>IF(calls[[#This Row],[Duration]]&lt;=10, "Under 10 mins", IF(calls[[#This Row],[Duration]]&lt;=30, "10 to 30 mins", IF(calls[[#This Row],[Duration]]&lt;=60, "30 to 60 mins", IF(calls[[#This Row],[Duration]]&lt;=120, "1 to 2 hours", "More than 2 hours"))))</f>
        <v>30 to 60 mins</v>
      </c>
      <c r="L60">
        <f>ROUND(calls[[#This Row],[Satisfaction Rating]],0)</f>
        <v>3</v>
      </c>
    </row>
    <row r="61" spans="2:12">
      <c r="B61" t="s">
        <v>139</v>
      </c>
      <c r="C61" t="s">
        <v>58</v>
      </c>
      <c r="D61">
        <v>118</v>
      </c>
      <c r="E61" s="10" t="s">
        <v>37</v>
      </c>
      <c r="F61" s="11">
        <v>44949</v>
      </c>
      <c r="G61">
        <v>126</v>
      </c>
      <c r="H61">
        <v>2.2999999999999998</v>
      </c>
      <c r="I61">
        <f>IF(MONTH(calls[[#This Row],[Date of Call]])&lt;=6, YEAR(calls[[#This Row],[Date of Call]]), YEAR(calls[[#This Row],[Date of Call]])+1)</f>
        <v>2023</v>
      </c>
      <c r="J61" t="str">
        <f>TEXT(calls[[#This Row],[Date of Call]],"DDDD")</f>
        <v>Monday</v>
      </c>
      <c r="K61" t="str">
        <f>IF(calls[[#This Row],[Duration]]&lt;=10, "Under 10 mins", IF(calls[[#This Row],[Duration]]&lt;=30, "10 to 30 mins", IF(calls[[#This Row],[Duration]]&lt;=60, "30 to 60 mins", IF(calls[[#This Row],[Duration]]&lt;=120, "1 to 2 hours", "More than 2 hours"))))</f>
        <v>1 to 2 hours</v>
      </c>
      <c r="L61">
        <f>ROUND(calls[[#This Row],[Satisfaction Rating]],0)</f>
        <v>2</v>
      </c>
    </row>
    <row r="62" spans="2:12">
      <c r="B62" t="s">
        <v>140</v>
      </c>
      <c r="C62" t="s">
        <v>51</v>
      </c>
      <c r="D62">
        <v>63</v>
      </c>
      <c r="E62" s="10" t="s">
        <v>40</v>
      </c>
      <c r="F62" s="11">
        <v>44949</v>
      </c>
      <c r="G62">
        <v>160</v>
      </c>
      <c r="H62">
        <v>4.3</v>
      </c>
      <c r="I62">
        <f>IF(MONTH(calls[[#This Row],[Date of Call]])&lt;=6, YEAR(calls[[#This Row],[Date of Call]]), YEAR(calls[[#This Row],[Date of Call]])+1)</f>
        <v>2023</v>
      </c>
      <c r="J62" t="str">
        <f>TEXT(calls[[#This Row],[Date of Call]],"DDDD")</f>
        <v>Monday</v>
      </c>
      <c r="K62" t="str">
        <f>IF(calls[[#This Row],[Duration]]&lt;=10, "Under 10 mins", IF(calls[[#This Row],[Duration]]&lt;=30, "10 to 30 mins", IF(calls[[#This Row],[Duration]]&lt;=60, "30 to 60 mins", IF(calls[[#This Row],[Duration]]&lt;=120, "1 to 2 hours", "More than 2 hours"))))</f>
        <v>1 to 2 hours</v>
      </c>
      <c r="L62">
        <f>ROUND(calls[[#This Row],[Satisfaction Rating]],0)</f>
        <v>4</v>
      </c>
    </row>
    <row r="63" spans="2:12">
      <c r="B63" t="s">
        <v>141</v>
      </c>
      <c r="C63" t="s">
        <v>55</v>
      </c>
      <c r="D63">
        <v>95</v>
      </c>
      <c r="E63" s="10" t="s">
        <v>37</v>
      </c>
      <c r="F63" s="11">
        <v>44950</v>
      </c>
      <c r="G63">
        <v>48</v>
      </c>
      <c r="H63">
        <v>4.5999999999999996</v>
      </c>
      <c r="I63">
        <f>IF(MONTH(calls[[#This Row],[Date of Call]])&lt;=6, YEAR(calls[[#This Row],[Date of Call]]), YEAR(calls[[#This Row],[Date of Call]])+1)</f>
        <v>2023</v>
      </c>
      <c r="J63" t="str">
        <f>TEXT(calls[[#This Row],[Date of Call]],"DDDD")</f>
        <v>Tuesday</v>
      </c>
      <c r="K63" t="str">
        <f>IF(calls[[#This Row],[Duration]]&lt;=10, "Under 10 mins", IF(calls[[#This Row],[Duration]]&lt;=30, "10 to 30 mins", IF(calls[[#This Row],[Duration]]&lt;=60, "30 to 60 mins", IF(calls[[#This Row],[Duration]]&lt;=120, "1 to 2 hours", "More than 2 hours"))))</f>
        <v>1 to 2 hours</v>
      </c>
      <c r="L63">
        <f>ROUND(calls[[#This Row],[Satisfaction Rating]],0)</f>
        <v>5</v>
      </c>
    </row>
    <row r="64" spans="2:12">
      <c r="B64" t="s">
        <v>142</v>
      </c>
      <c r="C64" t="s">
        <v>57</v>
      </c>
      <c r="D64">
        <v>74</v>
      </c>
      <c r="E64" s="10" t="s">
        <v>36</v>
      </c>
      <c r="F64" s="11">
        <v>44950</v>
      </c>
      <c r="G64">
        <v>66</v>
      </c>
      <c r="H64">
        <v>4</v>
      </c>
      <c r="I64">
        <f>IF(MONTH(calls[[#This Row],[Date of Call]])&lt;=6, YEAR(calls[[#This Row],[Date of Call]]), YEAR(calls[[#This Row],[Date of Call]])+1)</f>
        <v>2023</v>
      </c>
      <c r="J64" t="str">
        <f>TEXT(calls[[#This Row],[Date of Call]],"DDDD")</f>
        <v>Tuesday</v>
      </c>
      <c r="K64" t="str">
        <f>IF(calls[[#This Row],[Duration]]&lt;=10, "Under 10 mins", IF(calls[[#This Row],[Duration]]&lt;=30, "10 to 30 mins", IF(calls[[#This Row],[Duration]]&lt;=60, "30 to 60 mins", IF(calls[[#This Row],[Duration]]&lt;=120, "1 to 2 hours", "More than 2 hours"))))</f>
        <v>1 to 2 hours</v>
      </c>
      <c r="L64">
        <f>ROUND(calls[[#This Row],[Satisfaction Rating]],0)</f>
        <v>4</v>
      </c>
    </row>
    <row r="65" spans="2:12">
      <c r="B65" t="s">
        <v>143</v>
      </c>
      <c r="C65" t="s">
        <v>56</v>
      </c>
      <c r="D65">
        <v>130</v>
      </c>
      <c r="E65" s="10" t="s">
        <v>39</v>
      </c>
      <c r="F65" s="11">
        <v>44950</v>
      </c>
      <c r="G65">
        <v>126</v>
      </c>
      <c r="H65">
        <v>2.5</v>
      </c>
      <c r="I65">
        <f>IF(MONTH(calls[[#This Row],[Date of Call]])&lt;=6, YEAR(calls[[#This Row],[Date of Call]]), YEAR(calls[[#This Row],[Date of Call]])+1)</f>
        <v>2023</v>
      </c>
      <c r="J65" t="str">
        <f>TEXT(calls[[#This Row],[Date of Call]],"DDDD")</f>
        <v>Tuesday</v>
      </c>
      <c r="K65" t="str">
        <f>IF(calls[[#This Row],[Duration]]&lt;=10, "Under 10 mins", IF(calls[[#This Row],[Duration]]&lt;=30, "10 to 30 mins", IF(calls[[#This Row],[Duration]]&lt;=60, "30 to 60 mins", IF(calls[[#This Row],[Duration]]&lt;=120, "1 to 2 hours", "More than 2 hours"))))</f>
        <v>More than 2 hours</v>
      </c>
      <c r="L65">
        <f>ROUND(calls[[#This Row],[Satisfaction Rating]],0)</f>
        <v>3</v>
      </c>
    </row>
    <row r="66" spans="2:12">
      <c r="B66" t="s">
        <v>144</v>
      </c>
      <c r="C66" t="s">
        <v>58</v>
      </c>
      <c r="D66">
        <v>110</v>
      </c>
      <c r="E66" s="10" t="s">
        <v>38</v>
      </c>
      <c r="F66" s="11">
        <v>44950</v>
      </c>
      <c r="G66">
        <v>96</v>
      </c>
      <c r="H66">
        <v>5</v>
      </c>
      <c r="I66">
        <f>IF(MONTH(calls[[#This Row],[Date of Call]])&lt;=6, YEAR(calls[[#This Row],[Date of Call]]), YEAR(calls[[#This Row],[Date of Call]])+1)</f>
        <v>2023</v>
      </c>
      <c r="J66" t="str">
        <f>TEXT(calls[[#This Row],[Date of Call]],"DDDD")</f>
        <v>Tuesday</v>
      </c>
      <c r="K66" t="str">
        <f>IF(calls[[#This Row],[Duration]]&lt;=10, "Under 10 mins", IF(calls[[#This Row],[Duration]]&lt;=30, "10 to 30 mins", IF(calls[[#This Row],[Duration]]&lt;=60, "30 to 60 mins", IF(calls[[#This Row],[Duration]]&lt;=120, "1 to 2 hours", "More than 2 hours"))))</f>
        <v>1 to 2 hours</v>
      </c>
      <c r="L66">
        <f>ROUND(calls[[#This Row],[Satisfaction Rating]],0)</f>
        <v>5</v>
      </c>
    </row>
    <row r="67" spans="2:12">
      <c r="B67" t="s">
        <v>145</v>
      </c>
      <c r="C67" t="s">
        <v>57</v>
      </c>
      <c r="D67">
        <v>71</v>
      </c>
      <c r="E67" s="10" t="s">
        <v>40</v>
      </c>
      <c r="F67" s="11">
        <v>44951</v>
      </c>
      <c r="G67">
        <v>90</v>
      </c>
      <c r="H67">
        <v>3.8</v>
      </c>
      <c r="I67">
        <f>IF(MONTH(calls[[#This Row],[Date of Call]])&lt;=6, YEAR(calls[[#This Row],[Date of Call]]), YEAR(calls[[#This Row],[Date of Call]])+1)</f>
        <v>2023</v>
      </c>
      <c r="J67" t="str">
        <f>TEXT(calls[[#This Row],[Date of Call]],"DDDD")</f>
        <v>Wednesday</v>
      </c>
      <c r="K67" t="str">
        <f>IF(calls[[#This Row],[Duration]]&lt;=10, "Under 10 mins", IF(calls[[#This Row],[Duration]]&lt;=30, "10 to 30 mins", IF(calls[[#This Row],[Duration]]&lt;=60, "30 to 60 mins", IF(calls[[#This Row],[Duration]]&lt;=120, "1 to 2 hours", "More than 2 hours"))))</f>
        <v>1 to 2 hours</v>
      </c>
      <c r="L67">
        <f>ROUND(calls[[#This Row],[Satisfaction Rating]],0)</f>
        <v>4</v>
      </c>
    </row>
    <row r="68" spans="2:12">
      <c r="B68" t="s">
        <v>146</v>
      </c>
      <c r="C68" t="s">
        <v>59</v>
      </c>
      <c r="D68">
        <v>147</v>
      </c>
      <c r="E68" s="10" t="s">
        <v>39</v>
      </c>
      <c r="F68" s="11">
        <v>44951</v>
      </c>
      <c r="G68">
        <v>105</v>
      </c>
      <c r="H68">
        <v>4.4000000000000004</v>
      </c>
      <c r="I68">
        <f>IF(MONTH(calls[[#This Row],[Date of Call]])&lt;=6, YEAR(calls[[#This Row],[Date of Call]]), YEAR(calls[[#This Row],[Date of Call]])+1)</f>
        <v>2023</v>
      </c>
      <c r="J68" t="str">
        <f>TEXT(calls[[#This Row],[Date of Call]],"DDDD")</f>
        <v>Wednesday</v>
      </c>
      <c r="K68" t="str">
        <f>IF(calls[[#This Row],[Duration]]&lt;=10, "Under 10 mins", IF(calls[[#This Row],[Duration]]&lt;=30, "10 to 30 mins", IF(calls[[#This Row],[Duration]]&lt;=60, "30 to 60 mins", IF(calls[[#This Row],[Duration]]&lt;=120, "1 to 2 hours", "More than 2 hours"))))</f>
        <v>More than 2 hours</v>
      </c>
      <c r="L68">
        <f>ROUND(calls[[#This Row],[Satisfaction Rating]],0)</f>
        <v>4</v>
      </c>
    </row>
    <row r="69" spans="2:12">
      <c r="B69" t="s">
        <v>147</v>
      </c>
      <c r="C69" t="s">
        <v>50</v>
      </c>
      <c r="D69">
        <v>69</v>
      </c>
      <c r="E69" s="10" t="s">
        <v>37</v>
      </c>
      <c r="F69" s="11">
        <v>44952</v>
      </c>
      <c r="G69">
        <v>40</v>
      </c>
      <c r="H69">
        <v>3.8</v>
      </c>
      <c r="I69">
        <f>IF(MONTH(calls[[#This Row],[Date of Call]])&lt;=6, YEAR(calls[[#This Row],[Date of Call]]), YEAR(calls[[#This Row],[Date of Call]])+1)</f>
        <v>2023</v>
      </c>
      <c r="J69" t="str">
        <f>TEXT(calls[[#This Row],[Date of Call]],"DDDD")</f>
        <v>Thursday</v>
      </c>
      <c r="K69" t="str">
        <f>IF(calls[[#This Row],[Duration]]&lt;=10, "Under 10 mins", IF(calls[[#This Row],[Duration]]&lt;=30, "10 to 30 mins", IF(calls[[#This Row],[Duration]]&lt;=60, "30 to 60 mins", IF(calls[[#This Row],[Duration]]&lt;=120, "1 to 2 hours", "More than 2 hours"))))</f>
        <v>1 to 2 hours</v>
      </c>
      <c r="L69">
        <f>ROUND(calls[[#This Row],[Satisfaction Rating]],0)</f>
        <v>4</v>
      </c>
    </row>
    <row r="70" spans="2:12">
      <c r="B70" t="s">
        <v>148</v>
      </c>
      <c r="C70" t="s">
        <v>58</v>
      </c>
      <c r="D70">
        <v>50</v>
      </c>
      <c r="E70" s="10" t="s">
        <v>40</v>
      </c>
      <c r="F70" s="11">
        <v>44952</v>
      </c>
      <c r="G70">
        <v>60</v>
      </c>
      <c r="H70">
        <v>2</v>
      </c>
      <c r="I70">
        <f>IF(MONTH(calls[[#This Row],[Date of Call]])&lt;=6, YEAR(calls[[#This Row],[Date of Call]]), YEAR(calls[[#This Row],[Date of Call]])+1)</f>
        <v>2023</v>
      </c>
      <c r="J70" t="str">
        <f>TEXT(calls[[#This Row],[Date of Call]],"DDDD")</f>
        <v>Thursday</v>
      </c>
      <c r="K70" t="str">
        <f>IF(calls[[#This Row],[Duration]]&lt;=10, "Under 10 mins", IF(calls[[#This Row],[Duration]]&lt;=30, "10 to 30 mins", IF(calls[[#This Row],[Duration]]&lt;=60, "30 to 60 mins", IF(calls[[#This Row],[Duration]]&lt;=120, "1 to 2 hours", "More than 2 hours"))))</f>
        <v>30 to 60 mins</v>
      </c>
      <c r="L70">
        <f>ROUND(calls[[#This Row],[Satisfaction Rating]],0)</f>
        <v>2</v>
      </c>
    </row>
    <row r="71" spans="2:12">
      <c r="B71" t="s">
        <v>149</v>
      </c>
      <c r="C71" t="s">
        <v>56</v>
      </c>
      <c r="D71">
        <v>124</v>
      </c>
      <c r="E71" s="10" t="s">
        <v>39</v>
      </c>
      <c r="F71" s="11">
        <v>44953</v>
      </c>
      <c r="G71">
        <v>215</v>
      </c>
      <c r="H71">
        <v>4.0999999999999996</v>
      </c>
      <c r="I71">
        <f>IF(MONTH(calls[[#This Row],[Date of Call]])&lt;=6, YEAR(calls[[#This Row],[Date of Call]]), YEAR(calls[[#This Row],[Date of Call]])+1)</f>
        <v>2023</v>
      </c>
      <c r="J71" t="str">
        <f>TEXT(calls[[#This Row],[Date of Call]],"DDDD")</f>
        <v>Friday</v>
      </c>
      <c r="K71" t="str">
        <f>IF(calls[[#This Row],[Duration]]&lt;=10, "Under 10 mins", IF(calls[[#This Row],[Duration]]&lt;=30, "10 to 30 mins", IF(calls[[#This Row],[Duration]]&lt;=60, "30 to 60 mins", IF(calls[[#This Row],[Duration]]&lt;=120, "1 to 2 hours", "More than 2 hours"))))</f>
        <v>More than 2 hours</v>
      </c>
      <c r="L71">
        <f>ROUND(calls[[#This Row],[Satisfaction Rating]],0)</f>
        <v>4</v>
      </c>
    </row>
    <row r="72" spans="2:12">
      <c r="B72" t="s">
        <v>150</v>
      </c>
      <c r="C72" t="s">
        <v>60</v>
      </c>
      <c r="D72">
        <v>81</v>
      </c>
      <c r="E72" s="10" t="s">
        <v>36</v>
      </c>
      <c r="F72" s="11">
        <v>44953</v>
      </c>
      <c r="G72">
        <v>156</v>
      </c>
      <c r="H72">
        <v>2.6</v>
      </c>
      <c r="I72">
        <f>IF(MONTH(calls[[#This Row],[Date of Call]])&lt;=6, YEAR(calls[[#This Row],[Date of Call]]), YEAR(calls[[#This Row],[Date of Call]])+1)</f>
        <v>2023</v>
      </c>
      <c r="J72" t="str">
        <f>TEXT(calls[[#This Row],[Date of Call]],"DDDD")</f>
        <v>Friday</v>
      </c>
      <c r="K72" t="str">
        <f>IF(calls[[#This Row],[Duration]]&lt;=10, "Under 10 mins", IF(calls[[#This Row],[Duration]]&lt;=30, "10 to 30 mins", IF(calls[[#This Row],[Duration]]&lt;=60, "30 to 60 mins", IF(calls[[#This Row],[Duration]]&lt;=120, "1 to 2 hours", "More than 2 hours"))))</f>
        <v>1 to 2 hours</v>
      </c>
      <c r="L72">
        <f>ROUND(calls[[#This Row],[Satisfaction Rating]],0)</f>
        <v>3</v>
      </c>
    </row>
    <row r="73" spans="2:12">
      <c r="B73" t="s">
        <v>151</v>
      </c>
      <c r="C73" t="s">
        <v>61</v>
      </c>
      <c r="D73">
        <v>141</v>
      </c>
      <c r="E73" s="10" t="s">
        <v>38</v>
      </c>
      <c r="F73" s="11">
        <v>44953</v>
      </c>
      <c r="G73">
        <v>54</v>
      </c>
      <c r="H73">
        <v>0</v>
      </c>
      <c r="I73">
        <f>IF(MONTH(calls[[#This Row],[Date of Call]])&lt;=6, YEAR(calls[[#This Row],[Date of Call]]), YEAR(calls[[#This Row],[Date of Call]])+1)</f>
        <v>2023</v>
      </c>
      <c r="J73" t="str">
        <f>TEXT(calls[[#This Row],[Date of Call]],"DDDD")</f>
        <v>Friday</v>
      </c>
      <c r="K73" t="str">
        <f>IF(calls[[#This Row],[Duration]]&lt;=10, "Under 10 mins", IF(calls[[#This Row],[Duration]]&lt;=30, "10 to 30 mins", IF(calls[[#This Row],[Duration]]&lt;=60, "30 to 60 mins", IF(calls[[#This Row],[Duration]]&lt;=120, "1 to 2 hours", "More than 2 hours"))))</f>
        <v>More than 2 hours</v>
      </c>
      <c r="L73">
        <f>ROUND(calls[[#This Row],[Satisfaction Rating]],0)</f>
        <v>0</v>
      </c>
    </row>
    <row r="74" spans="2:12">
      <c r="B74" t="s">
        <v>152</v>
      </c>
      <c r="C74" t="s">
        <v>61</v>
      </c>
      <c r="D74">
        <v>168</v>
      </c>
      <c r="E74" s="10" t="s">
        <v>38</v>
      </c>
      <c r="F74" s="11">
        <v>44954</v>
      </c>
      <c r="G74">
        <v>160</v>
      </c>
      <c r="H74">
        <v>3.9</v>
      </c>
      <c r="I74">
        <f>IF(MONTH(calls[[#This Row],[Date of Call]])&lt;=6, YEAR(calls[[#This Row],[Date of Call]]), YEAR(calls[[#This Row],[Date of Call]])+1)</f>
        <v>2023</v>
      </c>
      <c r="J74" t="str">
        <f>TEXT(calls[[#This Row],[Date of Call]],"DDDD")</f>
        <v>Saturday</v>
      </c>
      <c r="K74" t="str">
        <f>IF(calls[[#This Row],[Duration]]&lt;=10, "Under 10 mins", IF(calls[[#This Row],[Duration]]&lt;=30, "10 to 30 mins", IF(calls[[#This Row],[Duration]]&lt;=60, "30 to 60 mins", IF(calls[[#This Row],[Duration]]&lt;=120, "1 to 2 hours", "More than 2 hours"))))</f>
        <v>More than 2 hours</v>
      </c>
      <c r="L74">
        <f>ROUND(calls[[#This Row],[Satisfaction Rating]],0)</f>
        <v>4</v>
      </c>
    </row>
    <row r="75" spans="2:12">
      <c r="B75" t="s">
        <v>153</v>
      </c>
      <c r="C75" t="s">
        <v>59</v>
      </c>
      <c r="D75">
        <v>101</v>
      </c>
      <c r="E75" s="10" t="s">
        <v>36</v>
      </c>
      <c r="F75" s="11">
        <v>44954</v>
      </c>
      <c r="G75">
        <v>80</v>
      </c>
      <c r="H75">
        <v>4.8</v>
      </c>
      <c r="I75">
        <f>IF(MONTH(calls[[#This Row],[Date of Call]])&lt;=6, YEAR(calls[[#This Row],[Date of Call]]), YEAR(calls[[#This Row],[Date of Call]])+1)</f>
        <v>2023</v>
      </c>
      <c r="J75" t="str">
        <f>TEXT(calls[[#This Row],[Date of Call]],"DDDD")</f>
        <v>Saturday</v>
      </c>
      <c r="K75" t="str">
        <f>IF(calls[[#This Row],[Duration]]&lt;=10, "Under 10 mins", IF(calls[[#This Row],[Duration]]&lt;=30, "10 to 30 mins", IF(calls[[#This Row],[Duration]]&lt;=60, "30 to 60 mins", IF(calls[[#This Row],[Duration]]&lt;=120, "1 to 2 hours", "More than 2 hours"))))</f>
        <v>1 to 2 hours</v>
      </c>
      <c r="L75">
        <f>ROUND(calls[[#This Row],[Satisfaction Rating]],0)</f>
        <v>5</v>
      </c>
    </row>
    <row r="76" spans="2:12">
      <c r="B76" t="s">
        <v>154</v>
      </c>
      <c r="C76" t="s">
        <v>57</v>
      </c>
      <c r="D76">
        <v>67</v>
      </c>
      <c r="E76" s="10" t="s">
        <v>36</v>
      </c>
      <c r="F76" s="11">
        <v>44954</v>
      </c>
      <c r="G76">
        <v>168</v>
      </c>
      <c r="H76">
        <v>2.6</v>
      </c>
      <c r="I76">
        <f>IF(MONTH(calls[[#This Row],[Date of Call]])&lt;=6, YEAR(calls[[#This Row],[Date of Call]]), YEAR(calls[[#This Row],[Date of Call]])+1)</f>
        <v>2023</v>
      </c>
      <c r="J76" t="str">
        <f>TEXT(calls[[#This Row],[Date of Call]],"DDDD")</f>
        <v>Saturday</v>
      </c>
      <c r="K76" t="str">
        <f>IF(calls[[#This Row],[Duration]]&lt;=10, "Under 10 mins", IF(calls[[#This Row],[Duration]]&lt;=30, "10 to 30 mins", IF(calls[[#This Row],[Duration]]&lt;=60, "30 to 60 mins", IF(calls[[#This Row],[Duration]]&lt;=120, "1 to 2 hours", "More than 2 hours"))))</f>
        <v>1 to 2 hours</v>
      </c>
      <c r="L76">
        <f>ROUND(calls[[#This Row],[Satisfaction Rating]],0)</f>
        <v>3</v>
      </c>
    </row>
    <row r="77" spans="2:12">
      <c r="B77" t="s">
        <v>155</v>
      </c>
      <c r="C77" t="s">
        <v>55</v>
      </c>
      <c r="D77">
        <v>114</v>
      </c>
      <c r="E77" s="10" t="s">
        <v>38</v>
      </c>
      <c r="F77" s="11">
        <v>44956</v>
      </c>
      <c r="G77">
        <v>42</v>
      </c>
      <c r="H77">
        <v>2.6</v>
      </c>
      <c r="I77">
        <f>IF(MONTH(calls[[#This Row],[Date of Call]])&lt;=6, YEAR(calls[[#This Row],[Date of Call]]), YEAR(calls[[#This Row],[Date of Call]])+1)</f>
        <v>2023</v>
      </c>
      <c r="J77" t="str">
        <f>TEXT(calls[[#This Row],[Date of Call]],"DDDD")</f>
        <v>Monday</v>
      </c>
      <c r="K77" t="str">
        <f>IF(calls[[#This Row],[Duration]]&lt;=10, "Under 10 mins", IF(calls[[#This Row],[Duration]]&lt;=30, "10 to 30 mins", IF(calls[[#This Row],[Duration]]&lt;=60, "30 to 60 mins", IF(calls[[#This Row],[Duration]]&lt;=120, "1 to 2 hours", "More than 2 hours"))))</f>
        <v>1 to 2 hours</v>
      </c>
      <c r="L77">
        <f>ROUND(calls[[#This Row],[Satisfaction Rating]],0)</f>
        <v>3</v>
      </c>
    </row>
    <row r="78" spans="2:12">
      <c r="B78" t="s">
        <v>156</v>
      </c>
      <c r="C78" t="s">
        <v>60</v>
      </c>
      <c r="D78">
        <v>42</v>
      </c>
      <c r="E78" s="10" t="s">
        <v>36</v>
      </c>
      <c r="F78" s="11">
        <v>44956</v>
      </c>
      <c r="G78">
        <v>205</v>
      </c>
      <c r="H78">
        <v>3.6</v>
      </c>
      <c r="I78">
        <f>IF(MONTH(calls[[#This Row],[Date of Call]])&lt;=6, YEAR(calls[[#This Row],[Date of Call]]), YEAR(calls[[#This Row],[Date of Call]])+1)</f>
        <v>2023</v>
      </c>
      <c r="J78" t="str">
        <f>TEXT(calls[[#This Row],[Date of Call]],"DDDD")</f>
        <v>Monday</v>
      </c>
      <c r="K78" t="str">
        <f>IF(calls[[#This Row],[Duration]]&lt;=10, "Under 10 mins", IF(calls[[#This Row],[Duration]]&lt;=30, "10 to 30 mins", IF(calls[[#This Row],[Duration]]&lt;=60, "30 to 60 mins", IF(calls[[#This Row],[Duration]]&lt;=120, "1 to 2 hours", "More than 2 hours"))))</f>
        <v>30 to 60 mins</v>
      </c>
      <c r="L78">
        <f>ROUND(calls[[#This Row],[Satisfaction Rating]],0)</f>
        <v>4</v>
      </c>
    </row>
    <row r="79" spans="2:12">
      <c r="B79" t="s">
        <v>157</v>
      </c>
      <c r="C79" t="s">
        <v>51</v>
      </c>
      <c r="D79">
        <v>69</v>
      </c>
      <c r="E79" s="10" t="s">
        <v>38</v>
      </c>
      <c r="F79" s="11">
        <v>44956</v>
      </c>
      <c r="G79">
        <v>108</v>
      </c>
      <c r="H79">
        <v>3.3</v>
      </c>
      <c r="I79">
        <f>IF(MONTH(calls[[#This Row],[Date of Call]])&lt;=6, YEAR(calls[[#This Row],[Date of Call]]), YEAR(calls[[#This Row],[Date of Call]])+1)</f>
        <v>2023</v>
      </c>
      <c r="J79" t="str">
        <f>TEXT(calls[[#This Row],[Date of Call]],"DDDD")</f>
        <v>Monday</v>
      </c>
      <c r="K79" t="str">
        <f>IF(calls[[#This Row],[Duration]]&lt;=10, "Under 10 mins", IF(calls[[#This Row],[Duration]]&lt;=30, "10 to 30 mins", IF(calls[[#This Row],[Duration]]&lt;=60, "30 to 60 mins", IF(calls[[#This Row],[Duration]]&lt;=120, "1 to 2 hours", "More than 2 hours"))))</f>
        <v>1 to 2 hours</v>
      </c>
      <c r="L79">
        <f>ROUND(calls[[#This Row],[Satisfaction Rating]],0)</f>
        <v>3</v>
      </c>
    </row>
    <row r="80" spans="2:12">
      <c r="B80" t="s">
        <v>158</v>
      </c>
      <c r="C80" t="s">
        <v>56</v>
      </c>
      <c r="D80">
        <v>145</v>
      </c>
      <c r="E80" s="10" t="s">
        <v>37</v>
      </c>
      <c r="F80" s="11">
        <v>44956</v>
      </c>
      <c r="G80">
        <v>78</v>
      </c>
      <c r="H80">
        <v>1.9</v>
      </c>
      <c r="I80">
        <f>IF(MONTH(calls[[#This Row],[Date of Call]])&lt;=6, YEAR(calls[[#This Row],[Date of Call]]), YEAR(calls[[#This Row],[Date of Call]])+1)</f>
        <v>2023</v>
      </c>
      <c r="J80" t="str">
        <f>TEXT(calls[[#This Row],[Date of Call]],"DDDD")</f>
        <v>Monday</v>
      </c>
      <c r="K80" t="str">
        <f>IF(calls[[#This Row],[Duration]]&lt;=10, "Under 10 mins", IF(calls[[#This Row],[Duration]]&lt;=30, "10 to 30 mins", IF(calls[[#This Row],[Duration]]&lt;=60, "30 to 60 mins", IF(calls[[#This Row],[Duration]]&lt;=120, "1 to 2 hours", "More than 2 hours"))))</f>
        <v>More than 2 hours</v>
      </c>
      <c r="L80">
        <f>ROUND(calls[[#This Row],[Satisfaction Rating]],0)</f>
        <v>2</v>
      </c>
    </row>
    <row r="81" spans="2:12">
      <c r="B81" t="s">
        <v>159</v>
      </c>
      <c r="C81" t="s">
        <v>50</v>
      </c>
      <c r="D81">
        <v>43</v>
      </c>
      <c r="E81" s="10" t="s">
        <v>38</v>
      </c>
      <c r="F81" s="11">
        <v>44956</v>
      </c>
      <c r="G81">
        <v>23</v>
      </c>
      <c r="H81">
        <v>4.9000000000000004</v>
      </c>
      <c r="I81">
        <f>IF(MONTH(calls[[#This Row],[Date of Call]])&lt;=6, YEAR(calls[[#This Row],[Date of Call]]), YEAR(calls[[#This Row],[Date of Call]])+1)</f>
        <v>2023</v>
      </c>
      <c r="J81" t="str">
        <f>TEXT(calls[[#This Row],[Date of Call]],"DDDD")</f>
        <v>Monday</v>
      </c>
      <c r="K81" t="str">
        <f>IF(calls[[#This Row],[Duration]]&lt;=10, "Under 10 mins", IF(calls[[#This Row],[Duration]]&lt;=30, "10 to 30 mins", IF(calls[[#This Row],[Duration]]&lt;=60, "30 to 60 mins", IF(calls[[#This Row],[Duration]]&lt;=120, "1 to 2 hours", "More than 2 hours"))))</f>
        <v>30 to 60 mins</v>
      </c>
      <c r="L81">
        <f>ROUND(calls[[#This Row],[Satisfaction Rating]],0)</f>
        <v>5</v>
      </c>
    </row>
    <row r="82" spans="2:12">
      <c r="B82" t="s">
        <v>160</v>
      </c>
      <c r="C82" t="s">
        <v>51</v>
      </c>
      <c r="D82">
        <v>62</v>
      </c>
      <c r="E82" s="10" t="s">
        <v>40</v>
      </c>
      <c r="F82" s="11">
        <v>44957</v>
      </c>
      <c r="G82">
        <v>99</v>
      </c>
      <c r="H82">
        <v>3.6</v>
      </c>
      <c r="I82">
        <f>IF(MONTH(calls[[#This Row],[Date of Call]])&lt;=6, YEAR(calls[[#This Row],[Date of Call]]), YEAR(calls[[#This Row],[Date of Call]])+1)</f>
        <v>2023</v>
      </c>
      <c r="J82" t="str">
        <f>TEXT(calls[[#This Row],[Date of Call]],"DDDD")</f>
        <v>Tuesday</v>
      </c>
      <c r="K82" t="str">
        <f>IF(calls[[#This Row],[Duration]]&lt;=10, "Under 10 mins", IF(calls[[#This Row],[Duration]]&lt;=30, "10 to 30 mins", IF(calls[[#This Row],[Duration]]&lt;=60, "30 to 60 mins", IF(calls[[#This Row],[Duration]]&lt;=120, "1 to 2 hours", "More than 2 hours"))))</f>
        <v>1 to 2 hours</v>
      </c>
      <c r="L82">
        <f>ROUND(calls[[#This Row],[Satisfaction Rating]],0)</f>
        <v>4</v>
      </c>
    </row>
    <row r="83" spans="2:12">
      <c r="B83" t="s">
        <v>161</v>
      </c>
      <c r="C83" t="s">
        <v>62</v>
      </c>
      <c r="D83">
        <v>79</v>
      </c>
      <c r="E83" s="10" t="s">
        <v>38</v>
      </c>
      <c r="F83" s="11">
        <v>44958</v>
      </c>
      <c r="G83">
        <v>148</v>
      </c>
      <c r="H83">
        <v>4.5</v>
      </c>
      <c r="I83">
        <f>IF(MONTH(calls[[#This Row],[Date of Call]])&lt;=6, YEAR(calls[[#This Row],[Date of Call]]), YEAR(calls[[#This Row],[Date of Call]])+1)</f>
        <v>2023</v>
      </c>
      <c r="J83" t="str">
        <f>TEXT(calls[[#This Row],[Date of Call]],"DDDD")</f>
        <v>Wednesday</v>
      </c>
      <c r="K83" t="str">
        <f>IF(calls[[#This Row],[Duration]]&lt;=10, "Under 10 mins", IF(calls[[#This Row],[Duration]]&lt;=30, "10 to 30 mins", IF(calls[[#This Row],[Duration]]&lt;=60, "30 to 60 mins", IF(calls[[#This Row],[Duration]]&lt;=120, "1 to 2 hours", "More than 2 hours"))))</f>
        <v>1 to 2 hours</v>
      </c>
      <c r="L83">
        <f>ROUND(calls[[#This Row],[Satisfaction Rating]],0)</f>
        <v>5</v>
      </c>
    </row>
    <row r="84" spans="2:12">
      <c r="B84" t="s">
        <v>162</v>
      </c>
      <c r="C84" t="s">
        <v>56</v>
      </c>
      <c r="D84">
        <v>45</v>
      </c>
      <c r="E84" s="10" t="s">
        <v>39</v>
      </c>
      <c r="F84" s="11">
        <v>44958</v>
      </c>
      <c r="G84">
        <v>34</v>
      </c>
      <c r="H84">
        <v>3.7</v>
      </c>
      <c r="I84">
        <f>IF(MONTH(calls[[#This Row],[Date of Call]])&lt;=6, YEAR(calls[[#This Row],[Date of Call]]), YEAR(calls[[#This Row],[Date of Call]])+1)</f>
        <v>2023</v>
      </c>
      <c r="J84" t="str">
        <f>TEXT(calls[[#This Row],[Date of Call]],"DDDD")</f>
        <v>Wednesday</v>
      </c>
      <c r="K84" t="str">
        <f>IF(calls[[#This Row],[Duration]]&lt;=10, "Under 10 mins", IF(calls[[#This Row],[Duration]]&lt;=30, "10 to 30 mins", IF(calls[[#This Row],[Duration]]&lt;=60, "30 to 60 mins", IF(calls[[#This Row],[Duration]]&lt;=120, "1 to 2 hours", "More than 2 hours"))))</f>
        <v>30 to 60 mins</v>
      </c>
      <c r="L84">
        <f>ROUND(calls[[#This Row],[Satisfaction Rating]],0)</f>
        <v>4</v>
      </c>
    </row>
    <row r="85" spans="2:12">
      <c r="B85" t="s">
        <v>163</v>
      </c>
      <c r="C85" t="s">
        <v>51</v>
      </c>
      <c r="D85">
        <v>137</v>
      </c>
      <c r="E85" s="10" t="s">
        <v>38</v>
      </c>
      <c r="F85" s="11">
        <v>44958</v>
      </c>
      <c r="G85">
        <v>86</v>
      </c>
      <c r="H85">
        <v>4.8</v>
      </c>
      <c r="I85">
        <f>IF(MONTH(calls[[#This Row],[Date of Call]])&lt;=6, YEAR(calls[[#This Row],[Date of Call]]), YEAR(calls[[#This Row],[Date of Call]])+1)</f>
        <v>2023</v>
      </c>
      <c r="J85" t="str">
        <f>TEXT(calls[[#This Row],[Date of Call]],"DDDD")</f>
        <v>Wednesday</v>
      </c>
      <c r="K85" t="str">
        <f>IF(calls[[#This Row],[Duration]]&lt;=10, "Under 10 mins", IF(calls[[#This Row],[Duration]]&lt;=30, "10 to 30 mins", IF(calls[[#This Row],[Duration]]&lt;=60, "30 to 60 mins", IF(calls[[#This Row],[Duration]]&lt;=120, "1 to 2 hours", "More than 2 hours"))))</f>
        <v>More than 2 hours</v>
      </c>
      <c r="L85">
        <f>ROUND(calls[[#This Row],[Satisfaction Rating]],0)</f>
        <v>5</v>
      </c>
    </row>
    <row r="86" spans="2:12">
      <c r="B86" t="s">
        <v>164</v>
      </c>
      <c r="C86" t="s">
        <v>55</v>
      </c>
      <c r="D86">
        <v>109</v>
      </c>
      <c r="E86" s="10" t="s">
        <v>40</v>
      </c>
      <c r="F86" s="11">
        <v>44958</v>
      </c>
      <c r="G86">
        <v>105</v>
      </c>
      <c r="H86">
        <v>3.3</v>
      </c>
      <c r="I86">
        <f>IF(MONTH(calls[[#This Row],[Date of Call]])&lt;=6, YEAR(calls[[#This Row],[Date of Call]]), YEAR(calls[[#This Row],[Date of Call]])+1)</f>
        <v>2023</v>
      </c>
      <c r="J86" t="str">
        <f>TEXT(calls[[#This Row],[Date of Call]],"DDDD")</f>
        <v>Wednesday</v>
      </c>
      <c r="K86" t="str">
        <f>IF(calls[[#This Row],[Duration]]&lt;=10, "Under 10 mins", IF(calls[[#This Row],[Duration]]&lt;=30, "10 to 30 mins", IF(calls[[#This Row],[Duration]]&lt;=60, "30 to 60 mins", IF(calls[[#This Row],[Duration]]&lt;=120, "1 to 2 hours", "More than 2 hours"))))</f>
        <v>1 to 2 hours</v>
      </c>
      <c r="L86">
        <f>ROUND(calls[[#This Row],[Satisfaction Rating]],0)</f>
        <v>3</v>
      </c>
    </row>
    <row r="87" spans="2:12">
      <c r="B87" t="s">
        <v>165</v>
      </c>
      <c r="C87" t="s">
        <v>50</v>
      </c>
      <c r="D87">
        <v>78</v>
      </c>
      <c r="E87" s="10" t="s">
        <v>40</v>
      </c>
      <c r="F87" s="11">
        <v>44958</v>
      </c>
      <c r="G87">
        <v>62</v>
      </c>
      <c r="H87">
        <v>3.1</v>
      </c>
      <c r="I87">
        <f>IF(MONTH(calls[[#This Row],[Date of Call]])&lt;=6, YEAR(calls[[#This Row],[Date of Call]]), YEAR(calls[[#This Row],[Date of Call]])+1)</f>
        <v>2023</v>
      </c>
      <c r="J87" t="str">
        <f>TEXT(calls[[#This Row],[Date of Call]],"DDDD")</f>
        <v>Wednesday</v>
      </c>
      <c r="K87" t="str">
        <f>IF(calls[[#This Row],[Duration]]&lt;=10, "Under 10 mins", IF(calls[[#This Row],[Duration]]&lt;=30, "10 to 30 mins", IF(calls[[#This Row],[Duration]]&lt;=60, "30 to 60 mins", IF(calls[[#This Row],[Duration]]&lt;=120, "1 to 2 hours", "More than 2 hours"))))</f>
        <v>1 to 2 hours</v>
      </c>
      <c r="L87">
        <f>ROUND(calls[[#This Row],[Satisfaction Rating]],0)</f>
        <v>3</v>
      </c>
    </row>
    <row r="88" spans="2:12">
      <c r="B88" t="s">
        <v>166</v>
      </c>
      <c r="C88" t="s">
        <v>51</v>
      </c>
      <c r="D88">
        <v>137</v>
      </c>
      <c r="E88" s="10" t="s">
        <v>39</v>
      </c>
      <c r="F88" s="11">
        <v>44958</v>
      </c>
      <c r="G88">
        <v>90</v>
      </c>
      <c r="H88">
        <v>4.0999999999999996</v>
      </c>
      <c r="I88">
        <f>IF(MONTH(calls[[#This Row],[Date of Call]])&lt;=6, YEAR(calls[[#This Row],[Date of Call]]), YEAR(calls[[#This Row],[Date of Call]])+1)</f>
        <v>2023</v>
      </c>
      <c r="J88" t="str">
        <f>TEXT(calls[[#This Row],[Date of Call]],"DDDD")</f>
        <v>Wednesday</v>
      </c>
      <c r="K88" t="str">
        <f>IF(calls[[#This Row],[Duration]]&lt;=10, "Under 10 mins", IF(calls[[#This Row],[Duration]]&lt;=30, "10 to 30 mins", IF(calls[[#This Row],[Duration]]&lt;=60, "30 to 60 mins", IF(calls[[#This Row],[Duration]]&lt;=120, "1 to 2 hours", "More than 2 hours"))))</f>
        <v>More than 2 hours</v>
      </c>
      <c r="L88">
        <f>ROUND(calls[[#This Row],[Satisfaction Rating]],0)</f>
        <v>4</v>
      </c>
    </row>
    <row r="89" spans="2:12">
      <c r="B89" t="s">
        <v>167</v>
      </c>
      <c r="C89" t="s">
        <v>63</v>
      </c>
      <c r="D89">
        <v>99</v>
      </c>
      <c r="E89" s="10" t="s">
        <v>40</v>
      </c>
      <c r="F89" s="11">
        <v>44959</v>
      </c>
      <c r="G89">
        <v>112</v>
      </c>
      <c r="H89">
        <v>4.9000000000000004</v>
      </c>
      <c r="I89">
        <f>IF(MONTH(calls[[#This Row],[Date of Call]])&lt;=6, YEAR(calls[[#This Row],[Date of Call]]), YEAR(calls[[#This Row],[Date of Call]])+1)</f>
        <v>2023</v>
      </c>
      <c r="J89" t="str">
        <f>TEXT(calls[[#This Row],[Date of Call]],"DDDD")</f>
        <v>Thursday</v>
      </c>
      <c r="K89" t="str">
        <f>IF(calls[[#This Row],[Duration]]&lt;=10, "Under 10 mins", IF(calls[[#This Row],[Duration]]&lt;=30, "10 to 30 mins", IF(calls[[#This Row],[Duration]]&lt;=60, "30 to 60 mins", IF(calls[[#This Row],[Duration]]&lt;=120, "1 to 2 hours", "More than 2 hours"))))</f>
        <v>1 to 2 hours</v>
      </c>
      <c r="L89">
        <f>ROUND(calls[[#This Row],[Satisfaction Rating]],0)</f>
        <v>5</v>
      </c>
    </row>
    <row r="90" spans="2:12">
      <c r="B90" t="s">
        <v>168</v>
      </c>
      <c r="C90" t="s">
        <v>58</v>
      </c>
      <c r="D90">
        <v>100</v>
      </c>
      <c r="E90" s="10" t="s">
        <v>40</v>
      </c>
      <c r="F90" s="11">
        <v>44959</v>
      </c>
      <c r="G90">
        <v>135</v>
      </c>
      <c r="H90">
        <v>4</v>
      </c>
      <c r="I90">
        <f>IF(MONTH(calls[[#This Row],[Date of Call]])&lt;=6, YEAR(calls[[#This Row],[Date of Call]]), YEAR(calls[[#This Row],[Date of Call]])+1)</f>
        <v>2023</v>
      </c>
      <c r="J90" t="str">
        <f>TEXT(calls[[#This Row],[Date of Call]],"DDDD")</f>
        <v>Thursday</v>
      </c>
      <c r="K90" t="str">
        <f>IF(calls[[#This Row],[Duration]]&lt;=10, "Under 10 mins", IF(calls[[#This Row],[Duration]]&lt;=30, "10 to 30 mins", IF(calls[[#This Row],[Duration]]&lt;=60, "30 to 60 mins", IF(calls[[#This Row],[Duration]]&lt;=120, "1 to 2 hours", "More than 2 hours"))))</f>
        <v>1 to 2 hours</v>
      </c>
      <c r="L90">
        <f>ROUND(calls[[#This Row],[Satisfaction Rating]],0)</f>
        <v>4</v>
      </c>
    </row>
    <row r="91" spans="2:12">
      <c r="B91" t="s">
        <v>169</v>
      </c>
      <c r="C91" t="s">
        <v>50</v>
      </c>
      <c r="D91">
        <v>47</v>
      </c>
      <c r="E91" s="10" t="s">
        <v>37</v>
      </c>
      <c r="F91" s="11">
        <v>44959</v>
      </c>
      <c r="G91">
        <v>34</v>
      </c>
      <c r="H91">
        <v>2.1</v>
      </c>
      <c r="I91">
        <f>IF(MONTH(calls[[#This Row],[Date of Call]])&lt;=6, YEAR(calls[[#This Row],[Date of Call]]), YEAR(calls[[#This Row],[Date of Call]])+1)</f>
        <v>2023</v>
      </c>
      <c r="J91" t="str">
        <f>TEXT(calls[[#This Row],[Date of Call]],"DDDD")</f>
        <v>Thursday</v>
      </c>
      <c r="K91" t="str">
        <f>IF(calls[[#This Row],[Duration]]&lt;=10, "Under 10 mins", IF(calls[[#This Row],[Duration]]&lt;=30, "10 to 30 mins", IF(calls[[#This Row],[Duration]]&lt;=60, "30 to 60 mins", IF(calls[[#This Row],[Duration]]&lt;=120, "1 to 2 hours", "More than 2 hours"))))</f>
        <v>30 to 60 mins</v>
      </c>
      <c r="L91">
        <f>ROUND(calls[[#This Row],[Satisfaction Rating]],0)</f>
        <v>2</v>
      </c>
    </row>
    <row r="92" spans="2:12">
      <c r="B92" t="s">
        <v>170</v>
      </c>
      <c r="C92" t="s">
        <v>55</v>
      </c>
      <c r="D92">
        <v>87</v>
      </c>
      <c r="E92" s="10" t="s">
        <v>36</v>
      </c>
      <c r="F92" s="11">
        <v>44959</v>
      </c>
      <c r="G92">
        <v>155</v>
      </c>
      <c r="H92">
        <v>4.5</v>
      </c>
      <c r="I92">
        <f>IF(MONTH(calls[[#This Row],[Date of Call]])&lt;=6, YEAR(calls[[#This Row],[Date of Call]]), YEAR(calls[[#This Row],[Date of Call]])+1)</f>
        <v>2023</v>
      </c>
      <c r="J92" t="str">
        <f>TEXT(calls[[#This Row],[Date of Call]],"DDDD")</f>
        <v>Thursday</v>
      </c>
      <c r="K92" t="str">
        <f>IF(calls[[#This Row],[Duration]]&lt;=10, "Under 10 mins", IF(calls[[#This Row],[Duration]]&lt;=30, "10 to 30 mins", IF(calls[[#This Row],[Duration]]&lt;=60, "30 to 60 mins", IF(calls[[#This Row],[Duration]]&lt;=120, "1 to 2 hours", "More than 2 hours"))))</f>
        <v>1 to 2 hours</v>
      </c>
      <c r="L92">
        <f>ROUND(calls[[#This Row],[Satisfaction Rating]],0)</f>
        <v>5</v>
      </c>
    </row>
    <row r="93" spans="2:12">
      <c r="B93" t="s">
        <v>171</v>
      </c>
      <c r="C93" t="s">
        <v>63</v>
      </c>
      <c r="D93">
        <v>143</v>
      </c>
      <c r="E93" s="10" t="s">
        <v>36</v>
      </c>
      <c r="F93" s="11">
        <v>44961</v>
      </c>
      <c r="G93">
        <v>124</v>
      </c>
      <c r="H93">
        <v>4.9000000000000004</v>
      </c>
      <c r="I93">
        <f>IF(MONTH(calls[[#This Row],[Date of Call]])&lt;=6, YEAR(calls[[#This Row],[Date of Call]]), YEAR(calls[[#This Row],[Date of Call]])+1)</f>
        <v>2023</v>
      </c>
      <c r="J93" t="str">
        <f>TEXT(calls[[#This Row],[Date of Call]],"DDDD")</f>
        <v>Saturday</v>
      </c>
      <c r="K93" t="str">
        <f>IF(calls[[#This Row],[Duration]]&lt;=10, "Under 10 mins", IF(calls[[#This Row],[Duration]]&lt;=30, "10 to 30 mins", IF(calls[[#This Row],[Duration]]&lt;=60, "30 to 60 mins", IF(calls[[#This Row],[Duration]]&lt;=120, "1 to 2 hours", "More than 2 hours"))))</f>
        <v>More than 2 hours</v>
      </c>
      <c r="L93">
        <f>ROUND(calls[[#This Row],[Satisfaction Rating]],0)</f>
        <v>5</v>
      </c>
    </row>
    <row r="94" spans="2:12">
      <c r="B94" t="s">
        <v>172</v>
      </c>
      <c r="C94" t="s">
        <v>58</v>
      </c>
      <c r="D94">
        <v>84</v>
      </c>
      <c r="E94" s="10" t="s">
        <v>40</v>
      </c>
      <c r="F94" s="11">
        <v>44961</v>
      </c>
      <c r="G94">
        <v>195</v>
      </c>
      <c r="H94">
        <v>4.0999999999999996</v>
      </c>
      <c r="I94">
        <f>IF(MONTH(calls[[#This Row],[Date of Call]])&lt;=6, YEAR(calls[[#This Row],[Date of Call]]), YEAR(calls[[#This Row],[Date of Call]])+1)</f>
        <v>2023</v>
      </c>
      <c r="J94" t="str">
        <f>TEXT(calls[[#This Row],[Date of Call]],"DDDD")</f>
        <v>Saturday</v>
      </c>
      <c r="K94" t="str">
        <f>IF(calls[[#This Row],[Duration]]&lt;=10, "Under 10 mins", IF(calls[[#This Row],[Duration]]&lt;=30, "10 to 30 mins", IF(calls[[#This Row],[Duration]]&lt;=60, "30 to 60 mins", IF(calls[[#This Row],[Duration]]&lt;=120, "1 to 2 hours", "More than 2 hours"))))</f>
        <v>1 to 2 hours</v>
      </c>
      <c r="L94">
        <f>ROUND(calls[[#This Row],[Satisfaction Rating]],0)</f>
        <v>4</v>
      </c>
    </row>
    <row r="95" spans="2:12">
      <c r="B95" t="s">
        <v>173</v>
      </c>
      <c r="C95" t="s">
        <v>59</v>
      </c>
      <c r="D95">
        <v>55</v>
      </c>
      <c r="E95" s="10" t="s">
        <v>36</v>
      </c>
      <c r="F95" s="11">
        <v>44962</v>
      </c>
      <c r="G95">
        <v>78</v>
      </c>
      <c r="H95">
        <v>4.5</v>
      </c>
      <c r="I95">
        <f>IF(MONTH(calls[[#This Row],[Date of Call]])&lt;=6, YEAR(calls[[#This Row],[Date of Call]]), YEAR(calls[[#This Row],[Date of Call]])+1)</f>
        <v>2023</v>
      </c>
      <c r="J95" t="str">
        <f>TEXT(calls[[#This Row],[Date of Call]],"DDDD")</f>
        <v>Sunday</v>
      </c>
      <c r="K95" t="str">
        <f>IF(calls[[#This Row],[Duration]]&lt;=10, "Under 10 mins", IF(calls[[#This Row],[Duration]]&lt;=30, "10 to 30 mins", IF(calls[[#This Row],[Duration]]&lt;=60, "30 to 60 mins", IF(calls[[#This Row],[Duration]]&lt;=120, "1 to 2 hours", "More than 2 hours"))))</f>
        <v>30 to 60 mins</v>
      </c>
      <c r="L95">
        <f>ROUND(calls[[#This Row],[Satisfaction Rating]],0)</f>
        <v>5</v>
      </c>
    </row>
    <row r="96" spans="2:12">
      <c r="B96" t="s">
        <v>174</v>
      </c>
      <c r="C96" t="s">
        <v>54</v>
      </c>
      <c r="D96">
        <v>135</v>
      </c>
      <c r="E96" s="10" t="s">
        <v>39</v>
      </c>
      <c r="F96" s="11">
        <v>44964</v>
      </c>
      <c r="G96">
        <v>35</v>
      </c>
      <c r="H96">
        <v>4.8</v>
      </c>
      <c r="I96">
        <f>IF(MONTH(calls[[#This Row],[Date of Call]])&lt;=6, YEAR(calls[[#This Row],[Date of Call]]), YEAR(calls[[#This Row],[Date of Call]])+1)</f>
        <v>2023</v>
      </c>
      <c r="J96" t="str">
        <f>TEXT(calls[[#This Row],[Date of Call]],"DDDD")</f>
        <v>Tuesday</v>
      </c>
      <c r="K96" t="str">
        <f>IF(calls[[#This Row],[Duration]]&lt;=10, "Under 10 mins", IF(calls[[#This Row],[Duration]]&lt;=30, "10 to 30 mins", IF(calls[[#This Row],[Duration]]&lt;=60, "30 to 60 mins", IF(calls[[#This Row],[Duration]]&lt;=120, "1 to 2 hours", "More than 2 hours"))))</f>
        <v>More than 2 hours</v>
      </c>
      <c r="L96">
        <f>ROUND(calls[[#This Row],[Satisfaction Rating]],0)</f>
        <v>5</v>
      </c>
    </row>
    <row r="97" spans="2:12">
      <c r="B97" t="s">
        <v>175</v>
      </c>
      <c r="C97" t="s">
        <v>52</v>
      </c>
      <c r="D97">
        <v>152</v>
      </c>
      <c r="E97" s="10" t="s">
        <v>37</v>
      </c>
      <c r="F97" s="11">
        <v>44964</v>
      </c>
      <c r="G97">
        <v>123</v>
      </c>
      <c r="H97">
        <v>4.5999999999999996</v>
      </c>
      <c r="I97">
        <f>IF(MONTH(calls[[#This Row],[Date of Call]])&lt;=6, YEAR(calls[[#This Row],[Date of Call]]), YEAR(calls[[#This Row],[Date of Call]])+1)</f>
        <v>2023</v>
      </c>
      <c r="J97" t="str">
        <f>TEXT(calls[[#This Row],[Date of Call]],"DDDD")</f>
        <v>Tuesday</v>
      </c>
      <c r="K97" t="str">
        <f>IF(calls[[#This Row],[Duration]]&lt;=10, "Under 10 mins", IF(calls[[#This Row],[Duration]]&lt;=30, "10 to 30 mins", IF(calls[[#This Row],[Duration]]&lt;=60, "30 to 60 mins", IF(calls[[#This Row],[Duration]]&lt;=120, "1 to 2 hours", "More than 2 hours"))))</f>
        <v>More than 2 hours</v>
      </c>
      <c r="L97">
        <f>ROUND(calls[[#This Row],[Satisfaction Rating]],0)</f>
        <v>5</v>
      </c>
    </row>
    <row r="98" spans="2:12">
      <c r="B98" t="s">
        <v>176</v>
      </c>
      <c r="C98" t="s">
        <v>60</v>
      </c>
      <c r="D98">
        <v>132</v>
      </c>
      <c r="E98" s="10" t="s">
        <v>37</v>
      </c>
      <c r="F98" s="11">
        <v>44964</v>
      </c>
      <c r="G98">
        <v>43</v>
      </c>
      <c r="H98">
        <v>4.5999999999999996</v>
      </c>
      <c r="I98">
        <f>IF(MONTH(calls[[#This Row],[Date of Call]])&lt;=6, YEAR(calls[[#This Row],[Date of Call]]), YEAR(calls[[#This Row],[Date of Call]])+1)</f>
        <v>2023</v>
      </c>
      <c r="J98" t="str">
        <f>TEXT(calls[[#This Row],[Date of Call]],"DDDD")</f>
        <v>Tuesday</v>
      </c>
      <c r="K98" t="str">
        <f>IF(calls[[#This Row],[Duration]]&lt;=10, "Under 10 mins", IF(calls[[#This Row],[Duration]]&lt;=30, "10 to 30 mins", IF(calls[[#This Row],[Duration]]&lt;=60, "30 to 60 mins", IF(calls[[#This Row],[Duration]]&lt;=120, "1 to 2 hours", "More than 2 hours"))))</f>
        <v>More than 2 hours</v>
      </c>
      <c r="L98">
        <f>ROUND(calls[[#This Row],[Satisfaction Rating]],0)</f>
        <v>5</v>
      </c>
    </row>
    <row r="99" spans="2:12">
      <c r="B99" t="s">
        <v>177</v>
      </c>
      <c r="C99" t="s">
        <v>61</v>
      </c>
      <c r="D99">
        <v>60</v>
      </c>
      <c r="E99" s="10" t="s">
        <v>40</v>
      </c>
      <c r="F99" s="11">
        <v>44965</v>
      </c>
      <c r="G99">
        <v>69</v>
      </c>
      <c r="H99">
        <v>4.3</v>
      </c>
      <c r="I99">
        <f>IF(MONTH(calls[[#This Row],[Date of Call]])&lt;=6, YEAR(calls[[#This Row],[Date of Call]]), YEAR(calls[[#This Row],[Date of Call]])+1)</f>
        <v>2023</v>
      </c>
      <c r="J99" t="str">
        <f>TEXT(calls[[#This Row],[Date of Call]],"DDDD")</f>
        <v>Wednesday</v>
      </c>
      <c r="K99" t="str">
        <f>IF(calls[[#This Row],[Duration]]&lt;=10, "Under 10 mins", IF(calls[[#This Row],[Duration]]&lt;=30, "10 to 30 mins", IF(calls[[#This Row],[Duration]]&lt;=60, "30 to 60 mins", IF(calls[[#This Row],[Duration]]&lt;=120, "1 to 2 hours", "More than 2 hours"))))</f>
        <v>30 to 60 mins</v>
      </c>
      <c r="L99">
        <f>ROUND(calls[[#This Row],[Satisfaction Rating]],0)</f>
        <v>4</v>
      </c>
    </row>
    <row r="100" spans="2:12">
      <c r="B100" t="s">
        <v>178</v>
      </c>
      <c r="C100" t="s">
        <v>52</v>
      </c>
      <c r="D100">
        <v>95</v>
      </c>
      <c r="E100" s="10" t="s">
        <v>37</v>
      </c>
      <c r="F100" s="11">
        <v>44965</v>
      </c>
      <c r="G100">
        <v>130</v>
      </c>
      <c r="H100">
        <v>5</v>
      </c>
      <c r="I100">
        <f>IF(MONTH(calls[[#This Row],[Date of Call]])&lt;=6, YEAR(calls[[#This Row],[Date of Call]]), YEAR(calls[[#This Row],[Date of Call]])+1)</f>
        <v>2023</v>
      </c>
      <c r="J100" t="str">
        <f>TEXT(calls[[#This Row],[Date of Call]],"DDDD")</f>
        <v>Wednesday</v>
      </c>
      <c r="K100" t="str">
        <f>IF(calls[[#This Row],[Duration]]&lt;=10, "Under 10 mins", IF(calls[[#This Row],[Duration]]&lt;=30, "10 to 30 mins", IF(calls[[#This Row],[Duration]]&lt;=60, "30 to 60 mins", IF(calls[[#This Row],[Duration]]&lt;=120, "1 to 2 hours", "More than 2 hours"))))</f>
        <v>1 to 2 hours</v>
      </c>
      <c r="L100">
        <f>ROUND(calls[[#This Row],[Satisfaction Rating]],0)</f>
        <v>5</v>
      </c>
    </row>
    <row r="101" spans="2:12">
      <c r="B101" t="s">
        <v>179</v>
      </c>
      <c r="C101" t="s">
        <v>49</v>
      </c>
      <c r="D101">
        <v>96</v>
      </c>
      <c r="E101" s="10" t="s">
        <v>38</v>
      </c>
      <c r="F101" s="11">
        <v>44965</v>
      </c>
      <c r="G101">
        <v>120</v>
      </c>
      <c r="H101">
        <v>4</v>
      </c>
      <c r="I101">
        <f>IF(MONTH(calls[[#This Row],[Date of Call]])&lt;=6, YEAR(calls[[#This Row],[Date of Call]]), YEAR(calls[[#This Row],[Date of Call]])+1)</f>
        <v>2023</v>
      </c>
      <c r="J101" t="str">
        <f>TEXT(calls[[#This Row],[Date of Call]],"DDDD")</f>
        <v>Wednesday</v>
      </c>
      <c r="K101" t="str">
        <f>IF(calls[[#This Row],[Duration]]&lt;=10, "Under 10 mins", IF(calls[[#This Row],[Duration]]&lt;=30, "10 to 30 mins", IF(calls[[#This Row],[Duration]]&lt;=60, "30 to 60 mins", IF(calls[[#This Row],[Duration]]&lt;=120, "1 to 2 hours", "More than 2 hours"))))</f>
        <v>1 to 2 hours</v>
      </c>
      <c r="L101">
        <f>ROUND(calls[[#This Row],[Satisfaction Rating]],0)</f>
        <v>4</v>
      </c>
    </row>
    <row r="102" spans="2:12">
      <c r="B102" t="s">
        <v>180</v>
      </c>
      <c r="C102" t="s">
        <v>59</v>
      </c>
      <c r="D102">
        <v>45</v>
      </c>
      <c r="E102" s="10" t="s">
        <v>40</v>
      </c>
      <c r="F102" s="11">
        <v>44966</v>
      </c>
      <c r="G102">
        <v>84</v>
      </c>
      <c r="H102">
        <v>4.5999999999999996</v>
      </c>
      <c r="I102">
        <f>IF(MONTH(calls[[#This Row],[Date of Call]])&lt;=6, YEAR(calls[[#This Row],[Date of Call]]), YEAR(calls[[#This Row],[Date of Call]])+1)</f>
        <v>2023</v>
      </c>
      <c r="J102" t="str">
        <f>TEXT(calls[[#This Row],[Date of Call]],"DDDD")</f>
        <v>Thursday</v>
      </c>
      <c r="K102" t="str">
        <f>IF(calls[[#This Row],[Duration]]&lt;=10, "Under 10 mins", IF(calls[[#This Row],[Duration]]&lt;=30, "10 to 30 mins", IF(calls[[#This Row],[Duration]]&lt;=60, "30 to 60 mins", IF(calls[[#This Row],[Duration]]&lt;=120, "1 to 2 hours", "More than 2 hours"))))</f>
        <v>30 to 60 mins</v>
      </c>
      <c r="L102">
        <f>ROUND(calls[[#This Row],[Satisfaction Rating]],0)</f>
        <v>5</v>
      </c>
    </row>
    <row r="103" spans="2:12">
      <c r="B103" t="s">
        <v>181</v>
      </c>
      <c r="C103" t="s">
        <v>49</v>
      </c>
      <c r="D103">
        <v>132</v>
      </c>
      <c r="E103" s="10" t="s">
        <v>38</v>
      </c>
      <c r="F103" s="11">
        <v>44967</v>
      </c>
      <c r="G103">
        <v>112</v>
      </c>
      <c r="H103">
        <v>4.5</v>
      </c>
      <c r="I103">
        <f>IF(MONTH(calls[[#This Row],[Date of Call]])&lt;=6, YEAR(calls[[#This Row],[Date of Call]]), YEAR(calls[[#This Row],[Date of Call]])+1)</f>
        <v>2023</v>
      </c>
      <c r="J103" t="str">
        <f>TEXT(calls[[#This Row],[Date of Call]],"DDDD")</f>
        <v>Friday</v>
      </c>
      <c r="K103" t="str">
        <f>IF(calls[[#This Row],[Duration]]&lt;=10, "Under 10 mins", IF(calls[[#This Row],[Duration]]&lt;=30, "10 to 30 mins", IF(calls[[#This Row],[Duration]]&lt;=60, "30 to 60 mins", IF(calls[[#This Row],[Duration]]&lt;=120, "1 to 2 hours", "More than 2 hours"))))</f>
        <v>More than 2 hours</v>
      </c>
      <c r="L103">
        <f>ROUND(calls[[#This Row],[Satisfaction Rating]],0)</f>
        <v>5</v>
      </c>
    </row>
    <row r="104" spans="2:12">
      <c r="B104" t="s">
        <v>182</v>
      </c>
      <c r="C104" t="s">
        <v>57</v>
      </c>
      <c r="D104">
        <v>95</v>
      </c>
      <c r="E104" s="10" t="s">
        <v>40</v>
      </c>
      <c r="F104" s="11">
        <v>44967</v>
      </c>
      <c r="G104">
        <v>66</v>
      </c>
      <c r="H104">
        <v>4.5999999999999996</v>
      </c>
      <c r="I104">
        <f>IF(MONTH(calls[[#This Row],[Date of Call]])&lt;=6, YEAR(calls[[#This Row],[Date of Call]]), YEAR(calls[[#This Row],[Date of Call]])+1)</f>
        <v>2023</v>
      </c>
      <c r="J104" t="str">
        <f>TEXT(calls[[#This Row],[Date of Call]],"DDDD")</f>
        <v>Friday</v>
      </c>
      <c r="K104" t="str">
        <f>IF(calls[[#This Row],[Duration]]&lt;=10, "Under 10 mins", IF(calls[[#This Row],[Duration]]&lt;=30, "10 to 30 mins", IF(calls[[#This Row],[Duration]]&lt;=60, "30 to 60 mins", IF(calls[[#This Row],[Duration]]&lt;=120, "1 to 2 hours", "More than 2 hours"))))</f>
        <v>1 to 2 hours</v>
      </c>
      <c r="L104">
        <f>ROUND(calls[[#This Row],[Satisfaction Rating]],0)</f>
        <v>5</v>
      </c>
    </row>
    <row r="105" spans="2:12">
      <c r="B105" t="s">
        <v>183</v>
      </c>
      <c r="C105" t="s">
        <v>52</v>
      </c>
      <c r="D105">
        <v>131</v>
      </c>
      <c r="E105" s="10" t="s">
        <v>36</v>
      </c>
      <c r="F105" s="11">
        <v>44967</v>
      </c>
      <c r="G105">
        <v>172</v>
      </c>
      <c r="H105">
        <v>2.6</v>
      </c>
      <c r="I105">
        <f>IF(MONTH(calls[[#This Row],[Date of Call]])&lt;=6, YEAR(calls[[#This Row],[Date of Call]]), YEAR(calls[[#This Row],[Date of Call]])+1)</f>
        <v>2023</v>
      </c>
      <c r="J105" t="str">
        <f>TEXT(calls[[#This Row],[Date of Call]],"DDDD")</f>
        <v>Friday</v>
      </c>
      <c r="K105" t="str">
        <f>IF(calls[[#This Row],[Duration]]&lt;=10, "Under 10 mins", IF(calls[[#This Row],[Duration]]&lt;=30, "10 to 30 mins", IF(calls[[#This Row],[Duration]]&lt;=60, "30 to 60 mins", IF(calls[[#This Row],[Duration]]&lt;=120, "1 to 2 hours", "More than 2 hours"))))</f>
        <v>More than 2 hours</v>
      </c>
      <c r="L105">
        <f>ROUND(calls[[#This Row],[Satisfaction Rating]],0)</f>
        <v>3</v>
      </c>
    </row>
    <row r="106" spans="2:12">
      <c r="B106" t="s">
        <v>184</v>
      </c>
      <c r="C106" t="s">
        <v>62</v>
      </c>
      <c r="D106">
        <v>67</v>
      </c>
      <c r="E106" s="10" t="s">
        <v>39</v>
      </c>
      <c r="F106" s="11">
        <v>44968</v>
      </c>
      <c r="G106">
        <v>24</v>
      </c>
      <c r="H106">
        <v>4.3</v>
      </c>
      <c r="I106">
        <f>IF(MONTH(calls[[#This Row],[Date of Call]])&lt;=6, YEAR(calls[[#This Row],[Date of Call]]), YEAR(calls[[#This Row],[Date of Call]])+1)</f>
        <v>2023</v>
      </c>
      <c r="J106" t="str">
        <f>TEXT(calls[[#This Row],[Date of Call]],"DDDD")</f>
        <v>Saturday</v>
      </c>
      <c r="K106" t="str">
        <f>IF(calls[[#This Row],[Duration]]&lt;=10, "Under 10 mins", IF(calls[[#This Row],[Duration]]&lt;=30, "10 to 30 mins", IF(calls[[#This Row],[Duration]]&lt;=60, "30 to 60 mins", IF(calls[[#This Row],[Duration]]&lt;=120, "1 to 2 hours", "More than 2 hours"))))</f>
        <v>1 to 2 hours</v>
      </c>
      <c r="L106">
        <f>ROUND(calls[[#This Row],[Satisfaction Rating]],0)</f>
        <v>4</v>
      </c>
    </row>
    <row r="107" spans="2:12">
      <c r="B107" t="s">
        <v>185</v>
      </c>
      <c r="C107" t="s">
        <v>63</v>
      </c>
      <c r="D107">
        <v>111</v>
      </c>
      <c r="E107" s="10" t="s">
        <v>36</v>
      </c>
      <c r="F107" s="11">
        <v>44969</v>
      </c>
      <c r="G107">
        <v>43</v>
      </c>
      <c r="H107">
        <v>3.9</v>
      </c>
      <c r="I107">
        <f>IF(MONTH(calls[[#This Row],[Date of Call]])&lt;=6, YEAR(calls[[#This Row],[Date of Call]]), YEAR(calls[[#This Row],[Date of Call]])+1)</f>
        <v>2023</v>
      </c>
      <c r="J107" t="str">
        <f>TEXT(calls[[#This Row],[Date of Call]],"DDDD")</f>
        <v>Sunday</v>
      </c>
      <c r="K107" t="str">
        <f>IF(calls[[#This Row],[Duration]]&lt;=10, "Under 10 mins", IF(calls[[#This Row],[Duration]]&lt;=30, "10 to 30 mins", IF(calls[[#This Row],[Duration]]&lt;=60, "30 to 60 mins", IF(calls[[#This Row],[Duration]]&lt;=120, "1 to 2 hours", "More than 2 hours"))))</f>
        <v>1 to 2 hours</v>
      </c>
      <c r="L107">
        <f>ROUND(calls[[#This Row],[Satisfaction Rating]],0)</f>
        <v>4</v>
      </c>
    </row>
    <row r="108" spans="2:12">
      <c r="B108" t="s">
        <v>186</v>
      </c>
      <c r="C108" t="s">
        <v>60</v>
      </c>
      <c r="D108">
        <v>78</v>
      </c>
      <c r="E108" s="10" t="s">
        <v>37</v>
      </c>
      <c r="F108" s="11">
        <v>44969</v>
      </c>
      <c r="G108">
        <v>23</v>
      </c>
      <c r="H108">
        <v>5</v>
      </c>
      <c r="I108">
        <f>IF(MONTH(calls[[#This Row],[Date of Call]])&lt;=6, YEAR(calls[[#This Row],[Date of Call]]), YEAR(calls[[#This Row],[Date of Call]])+1)</f>
        <v>2023</v>
      </c>
      <c r="J108" t="str">
        <f>TEXT(calls[[#This Row],[Date of Call]],"DDDD")</f>
        <v>Sunday</v>
      </c>
      <c r="K108" t="str">
        <f>IF(calls[[#This Row],[Duration]]&lt;=10, "Under 10 mins", IF(calls[[#This Row],[Duration]]&lt;=30, "10 to 30 mins", IF(calls[[#This Row],[Duration]]&lt;=60, "30 to 60 mins", IF(calls[[#This Row],[Duration]]&lt;=120, "1 to 2 hours", "More than 2 hours"))))</f>
        <v>1 to 2 hours</v>
      </c>
      <c r="L108">
        <f>ROUND(calls[[#This Row],[Satisfaction Rating]],0)</f>
        <v>5</v>
      </c>
    </row>
    <row r="109" spans="2:12">
      <c r="B109" t="s">
        <v>187</v>
      </c>
      <c r="C109" t="s">
        <v>53</v>
      </c>
      <c r="D109">
        <v>28</v>
      </c>
      <c r="E109" s="10" t="s">
        <v>38</v>
      </c>
      <c r="F109" s="11">
        <v>44969</v>
      </c>
      <c r="G109">
        <v>74</v>
      </c>
      <c r="H109">
        <v>3.5</v>
      </c>
      <c r="I109">
        <f>IF(MONTH(calls[[#This Row],[Date of Call]])&lt;=6, YEAR(calls[[#This Row],[Date of Call]]), YEAR(calls[[#This Row],[Date of Call]])+1)</f>
        <v>2023</v>
      </c>
      <c r="J109" t="str">
        <f>TEXT(calls[[#This Row],[Date of Call]],"DDDD")</f>
        <v>Sunday</v>
      </c>
      <c r="K109" t="str">
        <f>IF(calls[[#This Row],[Duration]]&lt;=10, "Under 10 mins", IF(calls[[#This Row],[Duration]]&lt;=30, "10 to 30 mins", IF(calls[[#This Row],[Duration]]&lt;=60, "30 to 60 mins", IF(calls[[#This Row],[Duration]]&lt;=120, "1 to 2 hours", "More than 2 hours"))))</f>
        <v>10 to 30 mins</v>
      </c>
      <c r="L109">
        <f>ROUND(calls[[#This Row],[Satisfaction Rating]],0)</f>
        <v>4</v>
      </c>
    </row>
    <row r="110" spans="2:12">
      <c r="B110" t="s">
        <v>188</v>
      </c>
      <c r="C110" t="s">
        <v>50</v>
      </c>
      <c r="D110">
        <v>127</v>
      </c>
      <c r="E110" s="10" t="s">
        <v>39</v>
      </c>
      <c r="F110" s="11">
        <v>44970</v>
      </c>
      <c r="G110">
        <v>165</v>
      </c>
      <c r="H110">
        <v>4.7</v>
      </c>
      <c r="I110">
        <f>IF(MONTH(calls[[#This Row],[Date of Call]])&lt;=6, YEAR(calls[[#This Row],[Date of Call]]), YEAR(calls[[#This Row],[Date of Call]])+1)</f>
        <v>2023</v>
      </c>
      <c r="J110" t="str">
        <f>TEXT(calls[[#This Row],[Date of Call]],"DDDD")</f>
        <v>Monday</v>
      </c>
      <c r="K110" t="str">
        <f>IF(calls[[#This Row],[Duration]]&lt;=10, "Under 10 mins", IF(calls[[#This Row],[Duration]]&lt;=30, "10 to 30 mins", IF(calls[[#This Row],[Duration]]&lt;=60, "30 to 60 mins", IF(calls[[#This Row],[Duration]]&lt;=120, "1 to 2 hours", "More than 2 hours"))))</f>
        <v>More than 2 hours</v>
      </c>
      <c r="L110">
        <f>ROUND(calls[[#This Row],[Satisfaction Rating]],0)</f>
        <v>5</v>
      </c>
    </row>
    <row r="111" spans="2:12">
      <c r="B111" t="s">
        <v>189</v>
      </c>
      <c r="C111" t="s">
        <v>58</v>
      </c>
      <c r="D111">
        <v>137</v>
      </c>
      <c r="E111" s="10" t="s">
        <v>36</v>
      </c>
      <c r="F111" s="11">
        <v>44970</v>
      </c>
      <c r="G111">
        <v>34</v>
      </c>
      <c r="H111">
        <v>2.9</v>
      </c>
      <c r="I111">
        <f>IF(MONTH(calls[[#This Row],[Date of Call]])&lt;=6, YEAR(calls[[#This Row],[Date of Call]]), YEAR(calls[[#This Row],[Date of Call]])+1)</f>
        <v>2023</v>
      </c>
      <c r="J111" t="str">
        <f>TEXT(calls[[#This Row],[Date of Call]],"DDDD")</f>
        <v>Monday</v>
      </c>
      <c r="K111" t="str">
        <f>IF(calls[[#This Row],[Duration]]&lt;=10, "Under 10 mins", IF(calls[[#This Row],[Duration]]&lt;=30, "10 to 30 mins", IF(calls[[#This Row],[Duration]]&lt;=60, "30 to 60 mins", IF(calls[[#This Row],[Duration]]&lt;=120, "1 to 2 hours", "More than 2 hours"))))</f>
        <v>More than 2 hours</v>
      </c>
      <c r="L111">
        <f>ROUND(calls[[#This Row],[Satisfaction Rating]],0)</f>
        <v>3</v>
      </c>
    </row>
    <row r="112" spans="2:12">
      <c r="B112" t="s">
        <v>190</v>
      </c>
      <c r="C112" t="s">
        <v>50</v>
      </c>
      <c r="D112">
        <v>76</v>
      </c>
      <c r="E112" s="10" t="s">
        <v>38</v>
      </c>
      <c r="F112" s="11">
        <v>44970</v>
      </c>
      <c r="G112">
        <v>64</v>
      </c>
      <c r="H112">
        <v>3.4</v>
      </c>
      <c r="I112">
        <f>IF(MONTH(calls[[#This Row],[Date of Call]])&lt;=6, YEAR(calls[[#This Row],[Date of Call]]), YEAR(calls[[#This Row],[Date of Call]])+1)</f>
        <v>2023</v>
      </c>
      <c r="J112" t="str">
        <f>TEXT(calls[[#This Row],[Date of Call]],"DDDD")</f>
        <v>Monday</v>
      </c>
      <c r="K112" t="str">
        <f>IF(calls[[#This Row],[Duration]]&lt;=10, "Under 10 mins", IF(calls[[#This Row],[Duration]]&lt;=30, "10 to 30 mins", IF(calls[[#This Row],[Duration]]&lt;=60, "30 to 60 mins", IF(calls[[#This Row],[Duration]]&lt;=120, "1 to 2 hours", "More than 2 hours"))))</f>
        <v>1 to 2 hours</v>
      </c>
      <c r="L112">
        <f>ROUND(calls[[#This Row],[Satisfaction Rating]],0)</f>
        <v>3</v>
      </c>
    </row>
    <row r="113" spans="2:12">
      <c r="B113" t="s">
        <v>191</v>
      </c>
      <c r="C113" t="s">
        <v>60</v>
      </c>
      <c r="D113">
        <v>80</v>
      </c>
      <c r="E113" s="10" t="s">
        <v>39</v>
      </c>
      <c r="F113" s="11">
        <v>44971</v>
      </c>
      <c r="G113">
        <v>155</v>
      </c>
      <c r="H113">
        <v>3.2</v>
      </c>
      <c r="I113">
        <f>IF(MONTH(calls[[#This Row],[Date of Call]])&lt;=6, YEAR(calls[[#This Row],[Date of Call]]), YEAR(calls[[#This Row],[Date of Call]])+1)</f>
        <v>2023</v>
      </c>
      <c r="J113" t="str">
        <f>TEXT(calls[[#This Row],[Date of Call]],"DDDD")</f>
        <v>Tuesday</v>
      </c>
      <c r="K113" t="str">
        <f>IF(calls[[#This Row],[Duration]]&lt;=10, "Under 10 mins", IF(calls[[#This Row],[Duration]]&lt;=30, "10 to 30 mins", IF(calls[[#This Row],[Duration]]&lt;=60, "30 to 60 mins", IF(calls[[#This Row],[Duration]]&lt;=120, "1 to 2 hours", "More than 2 hours"))))</f>
        <v>1 to 2 hours</v>
      </c>
      <c r="L113">
        <f>ROUND(calls[[#This Row],[Satisfaction Rating]],0)</f>
        <v>3</v>
      </c>
    </row>
    <row r="114" spans="2:12">
      <c r="B114" t="s">
        <v>192</v>
      </c>
      <c r="C114" t="s">
        <v>50</v>
      </c>
      <c r="D114">
        <v>95</v>
      </c>
      <c r="E114" s="10" t="s">
        <v>37</v>
      </c>
      <c r="F114" s="11">
        <v>44972</v>
      </c>
      <c r="G114">
        <v>120</v>
      </c>
      <c r="H114">
        <v>4.8</v>
      </c>
      <c r="I114">
        <f>IF(MONTH(calls[[#This Row],[Date of Call]])&lt;=6, YEAR(calls[[#This Row],[Date of Call]]), YEAR(calls[[#This Row],[Date of Call]])+1)</f>
        <v>2023</v>
      </c>
      <c r="J114" t="str">
        <f>TEXT(calls[[#This Row],[Date of Call]],"DDDD")</f>
        <v>Wednesday</v>
      </c>
      <c r="K114" t="str">
        <f>IF(calls[[#This Row],[Duration]]&lt;=10, "Under 10 mins", IF(calls[[#This Row],[Duration]]&lt;=30, "10 to 30 mins", IF(calls[[#This Row],[Duration]]&lt;=60, "30 to 60 mins", IF(calls[[#This Row],[Duration]]&lt;=120, "1 to 2 hours", "More than 2 hours"))))</f>
        <v>1 to 2 hours</v>
      </c>
      <c r="L114">
        <f>ROUND(calls[[#This Row],[Satisfaction Rating]],0)</f>
        <v>5</v>
      </c>
    </row>
    <row r="115" spans="2:12">
      <c r="B115" t="s">
        <v>193</v>
      </c>
      <c r="C115" t="s">
        <v>61</v>
      </c>
      <c r="D115">
        <v>30</v>
      </c>
      <c r="E115" s="10" t="s">
        <v>38</v>
      </c>
      <c r="F115" s="11">
        <v>44972</v>
      </c>
      <c r="G115">
        <v>105</v>
      </c>
      <c r="H115">
        <v>3.6</v>
      </c>
      <c r="I115">
        <f>IF(MONTH(calls[[#This Row],[Date of Call]])&lt;=6, YEAR(calls[[#This Row],[Date of Call]]), YEAR(calls[[#This Row],[Date of Call]])+1)</f>
        <v>2023</v>
      </c>
      <c r="J115" t="str">
        <f>TEXT(calls[[#This Row],[Date of Call]],"DDDD")</f>
        <v>Wednesday</v>
      </c>
      <c r="K115" t="str">
        <f>IF(calls[[#This Row],[Duration]]&lt;=10, "Under 10 mins", IF(calls[[#This Row],[Duration]]&lt;=30, "10 to 30 mins", IF(calls[[#This Row],[Duration]]&lt;=60, "30 to 60 mins", IF(calls[[#This Row],[Duration]]&lt;=120, "1 to 2 hours", "More than 2 hours"))))</f>
        <v>10 to 30 mins</v>
      </c>
      <c r="L115">
        <f>ROUND(calls[[#This Row],[Satisfaction Rating]],0)</f>
        <v>4</v>
      </c>
    </row>
    <row r="116" spans="2:12">
      <c r="B116" t="s">
        <v>194</v>
      </c>
      <c r="C116" t="s">
        <v>51</v>
      </c>
      <c r="D116">
        <v>19</v>
      </c>
      <c r="E116" s="10" t="s">
        <v>36</v>
      </c>
      <c r="F116" s="11">
        <v>44972</v>
      </c>
      <c r="G116">
        <v>28</v>
      </c>
      <c r="H116">
        <v>4.9000000000000004</v>
      </c>
      <c r="I116">
        <f>IF(MONTH(calls[[#This Row],[Date of Call]])&lt;=6, YEAR(calls[[#This Row],[Date of Call]]), YEAR(calls[[#This Row],[Date of Call]])+1)</f>
        <v>2023</v>
      </c>
      <c r="J116" t="str">
        <f>TEXT(calls[[#This Row],[Date of Call]],"DDDD")</f>
        <v>Wednesday</v>
      </c>
      <c r="K116" t="str">
        <f>IF(calls[[#This Row],[Duration]]&lt;=10, "Under 10 mins", IF(calls[[#This Row],[Duration]]&lt;=30, "10 to 30 mins", IF(calls[[#This Row],[Duration]]&lt;=60, "30 to 60 mins", IF(calls[[#This Row],[Duration]]&lt;=120, "1 to 2 hours", "More than 2 hours"))))</f>
        <v>10 to 30 mins</v>
      </c>
      <c r="L116">
        <f>ROUND(calls[[#This Row],[Satisfaction Rating]],0)</f>
        <v>5</v>
      </c>
    </row>
    <row r="117" spans="2:12">
      <c r="B117" t="s">
        <v>195</v>
      </c>
      <c r="C117" t="s">
        <v>56</v>
      </c>
      <c r="D117">
        <v>38</v>
      </c>
      <c r="E117" s="10" t="s">
        <v>39</v>
      </c>
      <c r="F117" s="11">
        <v>44972</v>
      </c>
      <c r="G117">
        <v>100</v>
      </c>
      <c r="H117">
        <v>4.8</v>
      </c>
      <c r="I117">
        <f>IF(MONTH(calls[[#This Row],[Date of Call]])&lt;=6, YEAR(calls[[#This Row],[Date of Call]]), YEAR(calls[[#This Row],[Date of Call]])+1)</f>
        <v>2023</v>
      </c>
      <c r="J117" t="str">
        <f>TEXT(calls[[#This Row],[Date of Call]],"DDDD")</f>
        <v>Wednesday</v>
      </c>
      <c r="K117" t="str">
        <f>IF(calls[[#This Row],[Duration]]&lt;=10, "Under 10 mins", IF(calls[[#This Row],[Duration]]&lt;=30, "10 to 30 mins", IF(calls[[#This Row],[Duration]]&lt;=60, "30 to 60 mins", IF(calls[[#This Row],[Duration]]&lt;=120, "1 to 2 hours", "More than 2 hours"))))</f>
        <v>30 to 60 mins</v>
      </c>
      <c r="L117">
        <f>ROUND(calls[[#This Row],[Satisfaction Rating]],0)</f>
        <v>5</v>
      </c>
    </row>
    <row r="118" spans="2:12">
      <c r="B118" t="s">
        <v>196</v>
      </c>
      <c r="C118" t="s">
        <v>57</v>
      </c>
      <c r="D118">
        <v>55</v>
      </c>
      <c r="E118" s="10" t="s">
        <v>36</v>
      </c>
      <c r="F118" s="11">
        <v>44972</v>
      </c>
      <c r="G118">
        <v>23</v>
      </c>
      <c r="H118">
        <v>3.6</v>
      </c>
      <c r="I118">
        <f>IF(MONTH(calls[[#This Row],[Date of Call]])&lt;=6, YEAR(calls[[#This Row],[Date of Call]]), YEAR(calls[[#This Row],[Date of Call]])+1)</f>
        <v>2023</v>
      </c>
      <c r="J118" t="str">
        <f>TEXT(calls[[#This Row],[Date of Call]],"DDDD")</f>
        <v>Wednesday</v>
      </c>
      <c r="K118" t="str">
        <f>IF(calls[[#This Row],[Duration]]&lt;=10, "Under 10 mins", IF(calls[[#This Row],[Duration]]&lt;=30, "10 to 30 mins", IF(calls[[#This Row],[Duration]]&lt;=60, "30 to 60 mins", IF(calls[[#This Row],[Duration]]&lt;=120, "1 to 2 hours", "More than 2 hours"))))</f>
        <v>30 to 60 mins</v>
      </c>
      <c r="L118">
        <f>ROUND(calls[[#This Row],[Satisfaction Rating]],0)</f>
        <v>4</v>
      </c>
    </row>
    <row r="119" spans="2:12">
      <c r="B119" t="s">
        <v>197</v>
      </c>
      <c r="C119" t="s">
        <v>62</v>
      </c>
      <c r="D119">
        <v>27</v>
      </c>
      <c r="E119" s="10" t="s">
        <v>38</v>
      </c>
      <c r="F119" s="11">
        <v>44973</v>
      </c>
      <c r="G119">
        <v>70</v>
      </c>
      <c r="H119">
        <v>3.9</v>
      </c>
      <c r="I119">
        <f>IF(MONTH(calls[[#This Row],[Date of Call]])&lt;=6, YEAR(calls[[#This Row],[Date of Call]]), YEAR(calls[[#This Row],[Date of Call]])+1)</f>
        <v>2023</v>
      </c>
      <c r="J119" t="str">
        <f>TEXT(calls[[#This Row],[Date of Call]],"DDDD")</f>
        <v>Thursday</v>
      </c>
      <c r="K119" t="str">
        <f>IF(calls[[#This Row],[Duration]]&lt;=10, "Under 10 mins", IF(calls[[#This Row],[Duration]]&lt;=30, "10 to 30 mins", IF(calls[[#This Row],[Duration]]&lt;=60, "30 to 60 mins", IF(calls[[#This Row],[Duration]]&lt;=120, "1 to 2 hours", "More than 2 hours"))))</f>
        <v>10 to 30 mins</v>
      </c>
      <c r="L119">
        <f>ROUND(calls[[#This Row],[Satisfaction Rating]],0)</f>
        <v>4</v>
      </c>
    </row>
    <row r="120" spans="2:12">
      <c r="B120" t="s">
        <v>198</v>
      </c>
      <c r="C120" t="s">
        <v>62</v>
      </c>
      <c r="D120">
        <v>32</v>
      </c>
      <c r="E120" s="10" t="s">
        <v>38</v>
      </c>
      <c r="F120" s="11">
        <v>44973</v>
      </c>
      <c r="G120">
        <v>37</v>
      </c>
      <c r="H120">
        <v>1.9</v>
      </c>
      <c r="I120">
        <f>IF(MONTH(calls[[#This Row],[Date of Call]])&lt;=6, YEAR(calls[[#This Row],[Date of Call]]), YEAR(calls[[#This Row],[Date of Call]])+1)</f>
        <v>2023</v>
      </c>
      <c r="J120" t="str">
        <f>TEXT(calls[[#This Row],[Date of Call]],"DDDD")</f>
        <v>Thursday</v>
      </c>
      <c r="K120" t="str">
        <f>IF(calls[[#This Row],[Duration]]&lt;=10, "Under 10 mins", IF(calls[[#This Row],[Duration]]&lt;=30, "10 to 30 mins", IF(calls[[#This Row],[Duration]]&lt;=60, "30 to 60 mins", IF(calls[[#This Row],[Duration]]&lt;=120, "1 to 2 hours", "More than 2 hours"))))</f>
        <v>30 to 60 mins</v>
      </c>
      <c r="L120">
        <f>ROUND(calls[[#This Row],[Satisfaction Rating]],0)</f>
        <v>2</v>
      </c>
    </row>
    <row r="121" spans="2:12">
      <c r="B121" t="s">
        <v>199</v>
      </c>
      <c r="C121" t="s">
        <v>53</v>
      </c>
      <c r="D121">
        <v>116</v>
      </c>
      <c r="E121" s="10" t="s">
        <v>40</v>
      </c>
      <c r="F121" s="11">
        <v>44973</v>
      </c>
      <c r="G121">
        <v>140</v>
      </c>
      <c r="H121">
        <v>3.6</v>
      </c>
      <c r="I121">
        <f>IF(MONTH(calls[[#This Row],[Date of Call]])&lt;=6, YEAR(calls[[#This Row],[Date of Call]]), YEAR(calls[[#This Row],[Date of Call]])+1)</f>
        <v>2023</v>
      </c>
      <c r="J121" t="str">
        <f>TEXT(calls[[#This Row],[Date of Call]],"DDDD")</f>
        <v>Thursday</v>
      </c>
      <c r="K121" t="str">
        <f>IF(calls[[#This Row],[Duration]]&lt;=10, "Under 10 mins", IF(calls[[#This Row],[Duration]]&lt;=30, "10 to 30 mins", IF(calls[[#This Row],[Duration]]&lt;=60, "30 to 60 mins", IF(calls[[#This Row],[Duration]]&lt;=120, "1 to 2 hours", "More than 2 hours"))))</f>
        <v>1 to 2 hours</v>
      </c>
      <c r="L121">
        <f>ROUND(calls[[#This Row],[Satisfaction Rating]],0)</f>
        <v>4</v>
      </c>
    </row>
    <row r="122" spans="2:12">
      <c r="B122" t="s">
        <v>200</v>
      </c>
      <c r="C122" t="s">
        <v>49</v>
      </c>
      <c r="D122">
        <v>99</v>
      </c>
      <c r="E122" s="10" t="s">
        <v>37</v>
      </c>
      <c r="F122" s="11">
        <v>44973</v>
      </c>
      <c r="G122">
        <v>78</v>
      </c>
      <c r="H122">
        <v>4.0999999999999996</v>
      </c>
      <c r="I122">
        <f>IF(MONTH(calls[[#This Row],[Date of Call]])&lt;=6, YEAR(calls[[#This Row],[Date of Call]]), YEAR(calls[[#This Row],[Date of Call]])+1)</f>
        <v>2023</v>
      </c>
      <c r="J122" t="str">
        <f>TEXT(calls[[#This Row],[Date of Call]],"DDDD")</f>
        <v>Thursday</v>
      </c>
      <c r="K122" t="str">
        <f>IF(calls[[#This Row],[Duration]]&lt;=10, "Under 10 mins", IF(calls[[#This Row],[Duration]]&lt;=30, "10 to 30 mins", IF(calls[[#This Row],[Duration]]&lt;=60, "30 to 60 mins", IF(calls[[#This Row],[Duration]]&lt;=120, "1 to 2 hours", "More than 2 hours"))))</f>
        <v>1 to 2 hours</v>
      </c>
      <c r="L122">
        <f>ROUND(calls[[#This Row],[Satisfaction Rating]],0)</f>
        <v>4</v>
      </c>
    </row>
    <row r="123" spans="2:12">
      <c r="B123" t="s">
        <v>201</v>
      </c>
      <c r="C123" t="s">
        <v>50</v>
      </c>
      <c r="D123">
        <v>75</v>
      </c>
      <c r="E123" s="10" t="s">
        <v>38</v>
      </c>
      <c r="F123" s="11">
        <v>44974</v>
      </c>
      <c r="G123">
        <v>21</v>
      </c>
      <c r="H123">
        <v>4.2</v>
      </c>
      <c r="I123">
        <f>IF(MONTH(calls[[#This Row],[Date of Call]])&lt;=6, YEAR(calls[[#This Row],[Date of Call]]), YEAR(calls[[#This Row],[Date of Call]])+1)</f>
        <v>2023</v>
      </c>
      <c r="J123" t="str">
        <f>TEXT(calls[[#This Row],[Date of Call]],"DDDD")</f>
        <v>Friday</v>
      </c>
      <c r="K123" t="str">
        <f>IF(calls[[#This Row],[Duration]]&lt;=10, "Under 10 mins", IF(calls[[#This Row],[Duration]]&lt;=30, "10 to 30 mins", IF(calls[[#This Row],[Duration]]&lt;=60, "30 to 60 mins", IF(calls[[#This Row],[Duration]]&lt;=120, "1 to 2 hours", "More than 2 hours"))))</f>
        <v>1 to 2 hours</v>
      </c>
      <c r="L123">
        <f>ROUND(calls[[#This Row],[Satisfaction Rating]],0)</f>
        <v>4</v>
      </c>
    </row>
    <row r="124" spans="2:12">
      <c r="B124" t="s">
        <v>202</v>
      </c>
      <c r="C124" t="s">
        <v>60</v>
      </c>
      <c r="D124">
        <v>57</v>
      </c>
      <c r="E124" s="10" t="s">
        <v>40</v>
      </c>
      <c r="F124" s="11">
        <v>44974</v>
      </c>
      <c r="G124">
        <v>88</v>
      </c>
      <c r="H124">
        <v>4.3</v>
      </c>
      <c r="I124">
        <f>IF(MONTH(calls[[#This Row],[Date of Call]])&lt;=6, YEAR(calls[[#This Row],[Date of Call]]), YEAR(calls[[#This Row],[Date of Call]])+1)</f>
        <v>2023</v>
      </c>
      <c r="J124" t="str">
        <f>TEXT(calls[[#This Row],[Date of Call]],"DDDD")</f>
        <v>Friday</v>
      </c>
      <c r="K124" t="str">
        <f>IF(calls[[#This Row],[Duration]]&lt;=10, "Under 10 mins", IF(calls[[#This Row],[Duration]]&lt;=30, "10 to 30 mins", IF(calls[[#This Row],[Duration]]&lt;=60, "30 to 60 mins", IF(calls[[#This Row],[Duration]]&lt;=120, "1 to 2 hours", "More than 2 hours"))))</f>
        <v>30 to 60 mins</v>
      </c>
      <c r="L124">
        <f>ROUND(calls[[#This Row],[Satisfaction Rating]],0)</f>
        <v>4</v>
      </c>
    </row>
    <row r="125" spans="2:12">
      <c r="B125" t="s">
        <v>203</v>
      </c>
      <c r="C125" t="s">
        <v>54</v>
      </c>
      <c r="D125">
        <v>155</v>
      </c>
      <c r="E125" s="10" t="s">
        <v>40</v>
      </c>
      <c r="F125" s="11">
        <v>44975</v>
      </c>
      <c r="G125">
        <v>180</v>
      </c>
      <c r="H125">
        <v>2.2000000000000002</v>
      </c>
      <c r="I125">
        <f>IF(MONTH(calls[[#This Row],[Date of Call]])&lt;=6, YEAR(calls[[#This Row],[Date of Call]]), YEAR(calls[[#This Row],[Date of Call]])+1)</f>
        <v>2023</v>
      </c>
      <c r="J125" t="str">
        <f>TEXT(calls[[#This Row],[Date of Call]],"DDDD")</f>
        <v>Saturday</v>
      </c>
      <c r="K125" t="str">
        <f>IF(calls[[#This Row],[Duration]]&lt;=10, "Under 10 mins", IF(calls[[#This Row],[Duration]]&lt;=30, "10 to 30 mins", IF(calls[[#This Row],[Duration]]&lt;=60, "30 to 60 mins", IF(calls[[#This Row],[Duration]]&lt;=120, "1 to 2 hours", "More than 2 hours"))))</f>
        <v>More than 2 hours</v>
      </c>
      <c r="L125">
        <f>ROUND(calls[[#This Row],[Satisfaction Rating]],0)</f>
        <v>2</v>
      </c>
    </row>
    <row r="126" spans="2:12">
      <c r="B126" t="s">
        <v>204</v>
      </c>
      <c r="C126" t="s">
        <v>49</v>
      </c>
      <c r="D126">
        <v>68</v>
      </c>
      <c r="E126" s="10" t="s">
        <v>37</v>
      </c>
      <c r="F126" s="11">
        <v>44975</v>
      </c>
      <c r="G126">
        <v>22</v>
      </c>
      <c r="H126">
        <v>3.3</v>
      </c>
      <c r="I126">
        <f>IF(MONTH(calls[[#This Row],[Date of Call]])&lt;=6, YEAR(calls[[#This Row],[Date of Call]]), YEAR(calls[[#This Row],[Date of Call]])+1)</f>
        <v>2023</v>
      </c>
      <c r="J126" t="str">
        <f>TEXT(calls[[#This Row],[Date of Call]],"DDDD")</f>
        <v>Saturday</v>
      </c>
      <c r="K126" t="str">
        <f>IF(calls[[#This Row],[Duration]]&lt;=10, "Under 10 mins", IF(calls[[#This Row],[Duration]]&lt;=30, "10 to 30 mins", IF(calls[[#This Row],[Duration]]&lt;=60, "30 to 60 mins", IF(calls[[#This Row],[Duration]]&lt;=120, "1 to 2 hours", "More than 2 hours"))))</f>
        <v>1 to 2 hours</v>
      </c>
      <c r="L126">
        <f>ROUND(calls[[#This Row],[Satisfaction Rating]],0)</f>
        <v>3</v>
      </c>
    </row>
    <row r="127" spans="2:12">
      <c r="B127" t="s">
        <v>205</v>
      </c>
      <c r="C127" t="s">
        <v>56</v>
      </c>
      <c r="D127">
        <v>95</v>
      </c>
      <c r="E127" s="10" t="s">
        <v>37</v>
      </c>
      <c r="F127" s="11">
        <v>44975</v>
      </c>
      <c r="G127">
        <v>52</v>
      </c>
      <c r="H127">
        <v>4.8</v>
      </c>
      <c r="I127">
        <f>IF(MONTH(calls[[#This Row],[Date of Call]])&lt;=6, YEAR(calls[[#This Row],[Date of Call]]), YEAR(calls[[#This Row],[Date of Call]])+1)</f>
        <v>2023</v>
      </c>
      <c r="J127" t="str">
        <f>TEXT(calls[[#This Row],[Date of Call]],"DDDD")</f>
        <v>Saturday</v>
      </c>
      <c r="K127" t="str">
        <f>IF(calls[[#This Row],[Duration]]&lt;=10, "Under 10 mins", IF(calls[[#This Row],[Duration]]&lt;=30, "10 to 30 mins", IF(calls[[#This Row],[Duration]]&lt;=60, "30 to 60 mins", IF(calls[[#This Row],[Duration]]&lt;=120, "1 to 2 hours", "More than 2 hours"))))</f>
        <v>1 to 2 hours</v>
      </c>
      <c r="L127">
        <f>ROUND(calls[[#This Row],[Satisfaction Rating]],0)</f>
        <v>5</v>
      </c>
    </row>
    <row r="128" spans="2:12">
      <c r="B128" t="s">
        <v>206</v>
      </c>
      <c r="C128" t="s">
        <v>58</v>
      </c>
      <c r="D128">
        <v>65</v>
      </c>
      <c r="E128" s="10" t="s">
        <v>40</v>
      </c>
      <c r="F128" s="11">
        <v>44976</v>
      </c>
      <c r="G128">
        <v>80</v>
      </c>
      <c r="H128">
        <v>4</v>
      </c>
      <c r="I128">
        <f>IF(MONTH(calls[[#This Row],[Date of Call]])&lt;=6, YEAR(calls[[#This Row],[Date of Call]]), YEAR(calls[[#This Row],[Date of Call]])+1)</f>
        <v>2023</v>
      </c>
      <c r="J128" t="str">
        <f>TEXT(calls[[#This Row],[Date of Call]],"DDDD")</f>
        <v>Sunday</v>
      </c>
      <c r="K128" t="str">
        <f>IF(calls[[#This Row],[Duration]]&lt;=10, "Under 10 mins", IF(calls[[#This Row],[Duration]]&lt;=30, "10 to 30 mins", IF(calls[[#This Row],[Duration]]&lt;=60, "30 to 60 mins", IF(calls[[#This Row],[Duration]]&lt;=120, "1 to 2 hours", "More than 2 hours"))))</f>
        <v>1 to 2 hours</v>
      </c>
      <c r="L128">
        <f>ROUND(calls[[#This Row],[Satisfaction Rating]],0)</f>
        <v>4</v>
      </c>
    </row>
    <row r="129" spans="2:12">
      <c r="B129" t="s">
        <v>207</v>
      </c>
      <c r="C129" t="s">
        <v>51</v>
      </c>
      <c r="D129">
        <v>114</v>
      </c>
      <c r="E129" s="10" t="s">
        <v>36</v>
      </c>
      <c r="F129" s="11">
        <v>44976</v>
      </c>
      <c r="G129">
        <v>54</v>
      </c>
      <c r="H129">
        <v>1.1000000000000001</v>
      </c>
      <c r="I129">
        <f>IF(MONTH(calls[[#This Row],[Date of Call]])&lt;=6, YEAR(calls[[#This Row],[Date of Call]]), YEAR(calls[[#This Row],[Date of Call]])+1)</f>
        <v>2023</v>
      </c>
      <c r="J129" t="str">
        <f>TEXT(calls[[#This Row],[Date of Call]],"DDDD")</f>
        <v>Sunday</v>
      </c>
      <c r="K129" t="str">
        <f>IF(calls[[#This Row],[Duration]]&lt;=10, "Under 10 mins", IF(calls[[#This Row],[Duration]]&lt;=30, "10 to 30 mins", IF(calls[[#This Row],[Duration]]&lt;=60, "30 to 60 mins", IF(calls[[#This Row],[Duration]]&lt;=120, "1 to 2 hours", "More than 2 hours"))))</f>
        <v>1 to 2 hours</v>
      </c>
      <c r="L129">
        <f>ROUND(calls[[#This Row],[Satisfaction Rating]],0)</f>
        <v>1</v>
      </c>
    </row>
    <row r="130" spans="2:12">
      <c r="B130" t="s">
        <v>208</v>
      </c>
      <c r="C130" t="s">
        <v>50</v>
      </c>
      <c r="D130">
        <v>155</v>
      </c>
      <c r="E130" s="10" t="s">
        <v>36</v>
      </c>
      <c r="F130" s="11">
        <v>44977</v>
      </c>
      <c r="G130">
        <v>80</v>
      </c>
      <c r="H130">
        <v>3.9</v>
      </c>
      <c r="I130">
        <f>IF(MONTH(calls[[#This Row],[Date of Call]])&lt;=6, YEAR(calls[[#This Row],[Date of Call]]), YEAR(calls[[#This Row],[Date of Call]])+1)</f>
        <v>2023</v>
      </c>
      <c r="J130" t="str">
        <f>TEXT(calls[[#This Row],[Date of Call]],"DDDD")</f>
        <v>Monday</v>
      </c>
      <c r="K130" t="str">
        <f>IF(calls[[#This Row],[Duration]]&lt;=10, "Under 10 mins", IF(calls[[#This Row],[Duration]]&lt;=30, "10 to 30 mins", IF(calls[[#This Row],[Duration]]&lt;=60, "30 to 60 mins", IF(calls[[#This Row],[Duration]]&lt;=120, "1 to 2 hours", "More than 2 hours"))))</f>
        <v>More than 2 hours</v>
      </c>
      <c r="L130">
        <f>ROUND(calls[[#This Row],[Satisfaction Rating]],0)</f>
        <v>4</v>
      </c>
    </row>
    <row r="131" spans="2:12">
      <c r="B131" t="s">
        <v>209</v>
      </c>
      <c r="C131" t="s">
        <v>58</v>
      </c>
      <c r="D131">
        <v>114</v>
      </c>
      <c r="E131" s="10" t="s">
        <v>40</v>
      </c>
      <c r="F131" s="11">
        <v>44978</v>
      </c>
      <c r="G131">
        <v>120</v>
      </c>
      <c r="H131">
        <v>1.8</v>
      </c>
      <c r="I131">
        <f>IF(MONTH(calls[[#This Row],[Date of Call]])&lt;=6, YEAR(calls[[#This Row],[Date of Call]]), YEAR(calls[[#This Row],[Date of Call]])+1)</f>
        <v>2023</v>
      </c>
      <c r="J131" t="str">
        <f>TEXT(calls[[#This Row],[Date of Call]],"DDDD")</f>
        <v>Tuesday</v>
      </c>
      <c r="K131" t="str">
        <f>IF(calls[[#This Row],[Duration]]&lt;=10, "Under 10 mins", IF(calls[[#This Row],[Duration]]&lt;=30, "10 to 30 mins", IF(calls[[#This Row],[Duration]]&lt;=60, "30 to 60 mins", IF(calls[[#This Row],[Duration]]&lt;=120, "1 to 2 hours", "More than 2 hours"))))</f>
        <v>1 to 2 hours</v>
      </c>
      <c r="L131">
        <f>ROUND(calls[[#This Row],[Satisfaction Rating]],0)</f>
        <v>2</v>
      </c>
    </row>
    <row r="132" spans="2:12">
      <c r="B132" t="s">
        <v>210</v>
      </c>
      <c r="C132" t="s">
        <v>54</v>
      </c>
      <c r="D132">
        <v>130</v>
      </c>
      <c r="E132" s="10" t="s">
        <v>39</v>
      </c>
      <c r="F132" s="11">
        <v>44978</v>
      </c>
      <c r="G132">
        <v>150</v>
      </c>
      <c r="H132">
        <v>1</v>
      </c>
      <c r="I132">
        <f>IF(MONTH(calls[[#This Row],[Date of Call]])&lt;=6, YEAR(calls[[#This Row],[Date of Call]]), YEAR(calls[[#This Row],[Date of Call]])+1)</f>
        <v>2023</v>
      </c>
      <c r="J132" t="str">
        <f>TEXT(calls[[#This Row],[Date of Call]],"DDDD")</f>
        <v>Tuesday</v>
      </c>
      <c r="K132" t="str">
        <f>IF(calls[[#This Row],[Duration]]&lt;=10, "Under 10 mins", IF(calls[[#This Row],[Duration]]&lt;=30, "10 to 30 mins", IF(calls[[#This Row],[Duration]]&lt;=60, "30 to 60 mins", IF(calls[[#This Row],[Duration]]&lt;=120, "1 to 2 hours", "More than 2 hours"))))</f>
        <v>More than 2 hours</v>
      </c>
      <c r="L132">
        <f>ROUND(calls[[#This Row],[Satisfaction Rating]],0)</f>
        <v>1</v>
      </c>
    </row>
    <row r="133" spans="2:12">
      <c r="B133" t="s">
        <v>211</v>
      </c>
      <c r="C133" t="s">
        <v>50</v>
      </c>
      <c r="D133">
        <v>89</v>
      </c>
      <c r="E133" s="10" t="s">
        <v>40</v>
      </c>
      <c r="F133" s="11">
        <v>44978</v>
      </c>
      <c r="G133">
        <v>90</v>
      </c>
      <c r="H133">
        <v>4.3</v>
      </c>
      <c r="I133">
        <f>IF(MONTH(calls[[#This Row],[Date of Call]])&lt;=6, YEAR(calls[[#This Row],[Date of Call]]), YEAR(calls[[#This Row],[Date of Call]])+1)</f>
        <v>2023</v>
      </c>
      <c r="J133" t="str">
        <f>TEXT(calls[[#This Row],[Date of Call]],"DDDD")</f>
        <v>Tuesday</v>
      </c>
      <c r="K133" t="str">
        <f>IF(calls[[#This Row],[Duration]]&lt;=10, "Under 10 mins", IF(calls[[#This Row],[Duration]]&lt;=30, "10 to 30 mins", IF(calls[[#This Row],[Duration]]&lt;=60, "30 to 60 mins", IF(calls[[#This Row],[Duration]]&lt;=120, "1 to 2 hours", "More than 2 hours"))))</f>
        <v>1 to 2 hours</v>
      </c>
      <c r="L133">
        <f>ROUND(calls[[#This Row],[Satisfaction Rating]],0)</f>
        <v>4</v>
      </c>
    </row>
    <row r="134" spans="2:12">
      <c r="B134" t="s">
        <v>212</v>
      </c>
      <c r="C134" t="s">
        <v>59</v>
      </c>
      <c r="D134">
        <v>61</v>
      </c>
      <c r="E134" s="10" t="s">
        <v>38</v>
      </c>
      <c r="F134" s="11">
        <v>44979</v>
      </c>
      <c r="G134">
        <v>140</v>
      </c>
      <c r="H134">
        <v>3.4</v>
      </c>
      <c r="I134">
        <f>IF(MONTH(calls[[#This Row],[Date of Call]])&lt;=6, YEAR(calls[[#This Row],[Date of Call]]), YEAR(calls[[#This Row],[Date of Call]])+1)</f>
        <v>2023</v>
      </c>
      <c r="J134" t="str">
        <f>TEXT(calls[[#This Row],[Date of Call]],"DDDD")</f>
        <v>Wednesday</v>
      </c>
      <c r="K134" t="str">
        <f>IF(calls[[#This Row],[Duration]]&lt;=10, "Under 10 mins", IF(calls[[#This Row],[Duration]]&lt;=30, "10 to 30 mins", IF(calls[[#This Row],[Duration]]&lt;=60, "30 to 60 mins", IF(calls[[#This Row],[Duration]]&lt;=120, "1 to 2 hours", "More than 2 hours"))))</f>
        <v>1 to 2 hours</v>
      </c>
      <c r="L134">
        <f>ROUND(calls[[#This Row],[Satisfaction Rating]],0)</f>
        <v>3</v>
      </c>
    </row>
    <row r="135" spans="2:12">
      <c r="B135" t="s">
        <v>213</v>
      </c>
      <c r="C135" t="s">
        <v>56</v>
      </c>
      <c r="D135">
        <v>154</v>
      </c>
      <c r="E135" s="10" t="s">
        <v>36</v>
      </c>
      <c r="F135" s="11">
        <v>44979</v>
      </c>
      <c r="G135">
        <v>22</v>
      </c>
      <c r="H135">
        <v>3.4</v>
      </c>
      <c r="I135">
        <f>IF(MONTH(calls[[#This Row],[Date of Call]])&lt;=6, YEAR(calls[[#This Row],[Date of Call]]), YEAR(calls[[#This Row],[Date of Call]])+1)</f>
        <v>2023</v>
      </c>
      <c r="J135" t="str">
        <f>TEXT(calls[[#This Row],[Date of Call]],"DDDD")</f>
        <v>Wednesday</v>
      </c>
      <c r="K135" t="str">
        <f>IF(calls[[#This Row],[Duration]]&lt;=10, "Under 10 mins", IF(calls[[#This Row],[Duration]]&lt;=30, "10 to 30 mins", IF(calls[[#This Row],[Duration]]&lt;=60, "30 to 60 mins", IF(calls[[#This Row],[Duration]]&lt;=120, "1 to 2 hours", "More than 2 hours"))))</f>
        <v>More than 2 hours</v>
      </c>
      <c r="L135">
        <f>ROUND(calls[[#This Row],[Satisfaction Rating]],0)</f>
        <v>3</v>
      </c>
    </row>
    <row r="136" spans="2:12">
      <c r="B136" t="s">
        <v>214</v>
      </c>
      <c r="C136" t="s">
        <v>58</v>
      </c>
      <c r="D136">
        <v>115</v>
      </c>
      <c r="E136" s="10" t="s">
        <v>39</v>
      </c>
      <c r="F136" s="11">
        <v>44980</v>
      </c>
      <c r="G136">
        <v>150</v>
      </c>
      <c r="H136">
        <v>4.0999999999999996</v>
      </c>
      <c r="I136">
        <f>IF(MONTH(calls[[#This Row],[Date of Call]])&lt;=6, YEAR(calls[[#This Row],[Date of Call]]), YEAR(calls[[#This Row],[Date of Call]])+1)</f>
        <v>2023</v>
      </c>
      <c r="J136" t="str">
        <f>TEXT(calls[[#This Row],[Date of Call]],"DDDD")</f>
        <v>Thursday</v>
      </c>
      <c r="K136" t="str">
        <f>IF(calls[[#This Row],[Duration]]&lt;=10, "Under 10 mins", IF(calls[[#This Row],[Duration]]&lt;=30, "10 to 30 mins", IF(calls[[#This Row],[Duration]]&lt;=60, "30 to 60 mins", IF(calls[[#This Row],[Duration]]&lt;=120, "1 to 2 hours", "More than 2 hours"))))</f>
        <v>1 to 2 hours</v>
      </c>
      <c r="L136">
        <f>ROUND(calls[[#This Row],[Satisfaction Rating]],0)</f>
        <v>4</v>
      </c>
    </row>
    <row r="137" spans="2:12">
      <c r="B137" t="s">
        <v>215</v>
      </c>
      <c r="C137" t="s">
        <v>55</v>
      </c>
      <c r="D137">
        <v>138</v>
      </c>
      <c r="E137" s="10" t="s">
        <v>37</v>
      </c>
      <c r="F137" s="11">
        <v>44981</v>
      </c>
      <c r="G137">
        <v>35</v>
      </c>
      <c r="H137">
        <v>4.8</v>
      </c>
      <c r="I137">
        <f>IF(MONTH(calls[[#This Row],[Date of Call]])&lt;=6, YEAR(calls[[#This Row],[Date of Call]]), YEAR(calls[[#This Row],[Date of Call]])+1)</f>
        <v>2023</v>
      </c>
      <c r="J137" t="str">
        <f>TEXT(calls[[#This Row],[Date of Call]],"DDDD")</f>
        <v>Friday</v>
      </c>
      <c r="K137" t="str">
        <f>IF(calls[[#This Row],[Duration]]&lt;=10, "Under 10 mins", IF(calls[[#This Row],[Duration]]&lt;=30, "10 to 30 mins", IF(calls[[#This Row],[Duration]]&lt;=60, "30 to 60 mins", IF(calls[[#This Row],[Duration]]&lt;=120, "1 to 2 hours", "More than 2 hours"))))</f>
        <v>More than 2 hours</v>
      </c>
      <c r="L137">
        <f>ROUND(calls[[#This Row],[Satisfaction Rating]],0)</f>
        <v>5</v>
      </c>
    </row>
    <row r="138" spans="2:12">
      <c r="B138" t="s">
        <v>216</v>
      </c>
      <c r="C138" t="s">
        <v>63</v>
      </c>
      <c r="D138">
        <v>153</v>
      </c>
      <c r="E138" s="10" t="s">
        <v>40</v>
      </c>
      <c r="F138" s="11">
        <v>44981</v>
      </c>
      <c r="G138">
        <v>200</v>
      </c>
      <c r="H138">
        <v>2</v>
      </c>
      <c r="I138">
        <f>IF(MONTH(calls[[#This Row],[Date of Call]])&lt;=6, YEAR(calls[[#This Row],[Date of Call]]), YEAR(calls[[#This Row],[Date of Call]])+1)</f>
        <v>2023</v>
      </c>
      <c r="J138" t="str">
        <f>TEXT(calls[[#This Row],[Date of Call]],"DDDD")</f>
        <v>Friday</v>
      </c>
      <c r="K138" t="str">
        <f>IF(calls[[#This Row],[Duration]]&lt;=10, "Under 10 mins", IF(calls[[#This Row],[Duration]]&lt;=30, "10 to 30 mins", IF(calls[[#This Row],[Duration]]&lt;=60, "30 to 60 mins", IF(calls[[#This Row],[Duration]]&lt;=120, "1 to 2 hours", "More than 2 hours"))))</f>
        <v>More than 2 hours</v>
      </c>
      <c r="L138">
        <f>ROUND(calls[[#This Row],[Satisfaction Rating]],0)</f>
        <v>2</v>
      </c>
    </row>
    <row r="139" spans="2:12">
      <c r="B139" t="s">
        <v>217</v>
      </c>
      <c r="C139" t="s">
        <v>58</v>
      </c>
      <c r="D139">
        <v>61</v>
      </c>
      <c r="E139" s="10" t="s">
        <v>38</v>
      </c>
      <c r="F139" s="11">
        <v>44982</v>
      </c>
      <c r="G139">
        <v>150</v>
      </c>
      <c r="H139">
        <v>4.5999999999999996</v>
      </c>
      <c r="I139">
        <f>IF(MONTH(calls[[#This Row],[Date of Call]])&lt;=6, YEAR(calls[[#This Row],[Date of Call]]), YEAR(calls[[#This Row],[Date of Call]])+1)</f>
        <v>2023</v>
      </c>
      <c r="J139" t="str">
        <f>TEXT(calls[[#This Row],[Date of Call]],"DDDD")</f>
        <v>Saturday</v>
      </c>
      <c r="K139" t="str">
        <f>IF(calls[[#This Row],[Duration]]&lt;=10, "Under 10 mins", IF(calls[[#This Row],[Duration]]&lt;=30, "10 to 30 mins", IF(calls[[#This Row],[Duration]]&lt;=60, "30 to 60 mins", IF(calls[[#This Row],[Duration]]&lt;=120, "1 to 2 hours", "More than 2 hours"))))</f>
        <v>1 to 2 hours</v>
      </c>
      <c r="L139">
        <f>ROUND(calls[[#This Row],[Satisfaction Rating]],0)</f>
        <v>5</v>
      </c>
    </row>
    <row r="140" spans="2:12">
      <c r="B140" t="s">
        <v>218</v>
      </c>
      <c r="C140" t="s">
        <v>62</v>
      </c>
      <c r="D140">
        <v>62</v>
      </c>
      <c r="E140" s="10" t="s">
        <v>40</v>
      </c>
      <c r="F140" s="11">
        <v>44982</v>
      </c>
      <c r="G140">
        <v>21</v>
      </c>
      <c r="H140">
        <v>2.6</v>
      </c>
      <c r="I140">
        <f>IF(MONTH(calls[[#This Row],[Date of Call]])&lt;=6, YEAR(calls[[#This Row],[Date of Call]]), YEAR(calls[[#This Row],[Date of Call]])+1)</f>
        <v>2023</v>
      </c>
      <c r="J140" t="str">
        <f>TEXT(calls[[#This Row],[Date of Call]],"DDDD")</f>
        <v>Saturday</v>
      </c>
      <c r="K140" t="str">
        <f>IF(calls[[#This Row],[Duration]]&lt;=10, "Under 10 mins", IF(calls[[#This Row],[Duration]]&lt;=30, "10 to 30 mins", IF(calls[[#This Row],[Duration]]&lt;=60, "30 to 60 mins", IF(calls[[#This Row],[Duration]]&lt;=120, "1 to 2 hours", "More than 2 hours"))))</f>
        <v>1 to 2 hours</v>
      </c>
      <c r="L140">
        <f>ROUND(calls[[#This Row],[Satisfaction Rating]],0)</f>
        <v>3</v>
      </c>
    </row>
    <row r="141" spans="2:12">
      <c r="B141" t="s">
        <v>219</v>
      </c>
      <c r="C141" t="s">
        <v>59</v>
      </c>
      <c r="D141">
        <v>151</v>
      </c>
      <c r="E141" s="10" t="s">
        <v>39</v>
      </c>
      <c r="F141" s="11">
        <v>44983</v>
      </c>
      <c r="G141">
        <v>46</v>
      </c>
      <c r="H141">
        <v>4.9000000000000004</v>
      </c>
      <c r="I141">
        <f>IF(MONTH(calls[[#This Row],[Date of Call]])&lt;=6, YEAR(calls[[#This Row],[Date of Call]]), YEAR(calls[[#This Row],[Date of Call]])+1)</f>
        <v>2023</v>
      </c>
      <c r="J141" t="str">
        <f>TEXT(calls[[#This Row],[Date of Call]],"DDDD")</f>
        <v>Sunday</v>
      </c>
      <c r="K141" t="str">
        <f>IF(calls[[#This Row],[Duration]]&lt;=10, "Under 10 mins", IF(calls[[#This Row],[Duration]]&lt;=30, "10 to 30 mins", IF(calls[[#This Row],[Duration]]&lt;=60, "30 to 60 mins", IF(calls[[#This Row],[Duration]]&lt;=120, "1 to 2 hours", "More than 2 hours"))))</f>
        <v>More than 2 hours</v>
      </c>
      <c r="L141">
        <f>ROUND(calls[[#This Row],[Satisfaction Rating]],0)</f>
        <v>5</v>
      </c>
    </row>
    <row r="142" spans="2:12">
      <c r="B142" t="s">
        <v>220</v>
      </c>
      <c r="C142" t="s">
        <v>52</v>
      </c>
      <c r="D142">
        <v>102</v>
      </c>
      <c r="E142" s="10" t="s">
        <v>36</v>
      </c>
      <c r="F142" s="11">
        <v>44983</v>
      </c>
      <c r="G142">
        <v>165</v>
      </c>
      <c r="H142">
        <v>2.7</v>
      </c>
      <c r="I142">
        <f>IF(MONTH(calls[[#This Row],[Date of Call]])&lt;=6, YEAR(calls[[#This Row],[Date of Call]]), YEAR(calls[[#This Row],[Date of Call]])+1)</f>
        <v>2023</v>
      </c>
      <c r="J142" t="str">
        <f>TEXT(calls[[#This Row],[Date of Call]],"DDDD")</f>
        <v>Sunday</v>
      </c>
      <c r="K142" t="str">
        <f>IF(calls[[#This Row],[Duration]]&lt;=10, "Under 10 mins", IF(calls[[#This Row],[Duration]]&lt;=30, "10 to 30 mins", IF(calls[[#This Row],[Duration]]&lt;=60, "30 to 60 mins", IF(calls[[#This Row],[Duration]]&lt;=120, "1 to 2 hours", "More than 2 hours"))))</f>
        <v>1 to 2 hours</v>
      </c>
      <c r="L142">
        <f>ROUND(calls[[#This Row],[Satisfaction Rating]],0)</f>
        <v>3</v>
      </c>
    </row>
    <row r="143" spans="2:12">
      <c r="B143" t="s">
        <v>221</v>
      </c>
      <c r="C143" t="s">
        <v>61</v>
      </c>
      <c r="D143">
        <v>64</v>
      </c>
      <c r="E143" s="10" t="s">
        <v>40</v>
      </c>
      <c r="F143" s="11">
        <v>44983</v>
      </c>
      <c r="G143">
        <v>84</v>
      </c>
      <c r="H143">
        <v>4.0999999999999996</v>
      </c>
      <c r="I143">
        <f>IF(MONTH(calls[[#This Row],[Date of Call]])&lt;=6, YEAR(calls[[#This Row],[Date of Call]]), YEAR(calls[[#This Row],[Date of Call]])+1)</f>
        <v>2023</v>
      </c>
      <c r="J143" t="str">
        <f>TEXT(calls[[#This Row],[Date of Call]],"DDDD")</f>
        <v>Sunday</v>
      </c>
      <c r="K143" t="str">
        <f>IF(calls[[#This Row],[Duration]]&lt;=10, "Under 10 mins", IF(calls[[#This Row],[Duration]]&lt;=30, "10 to 30 mins", IF(calls[[#This Row],[Duration]]&lt;=60, "30 to 60 mins", IF(calls[[#This Row],[Duration]]&lt;=120, "1 to 2 hours", "More than 2 hours"))))</f>
        <v>1 to 2 hours</v>
      </c>
      <c r="L143">
        <f>ROUND(calls[[#This Row],[Satisfaction Rating]],0)</f>
        <v>4</v>
      </c>
    </row>
    <row r="144" spans="2:12">
      <c r="B144" t="s">
        <v>222</v>
      </c>
      <c r="C144" t="s">
        <v>50</v>
      </c>
      <c r="D144">
        <v>6</v>
      </c>
      <c r="E144" s="10" t="s">
        <v>36</v>
      </c>
      <c r="F144" s="11">
        <v>44984</v>
      </c>
      <c r="G144">
        <v>102</v>
      </c>
      <c r="H144">
        <v>4.4000000000000004</v>
      </c>
      <c r="I144">
        <f>IF(MONTH(calls[[#This Row],[Date of Call]])&lt;=6, YEAR(calls[[#This Row],[Date of Call]]), YEAR(calls[[#This Row],[Date of Call]])+1)</f>
        <v>2023</v>
      </c>
      <c r="J144" t="str">
        <f>TEXT(calls[[#This Row],[Date of Call]],"DDDD")</f>
        <v>Monday</v>
      </c>
      <c r="K144" t="str">
        <f>IF(calls[[#This Row],[Duration]]&lt;=10, "Under 10 mins", IF(calls[[#This Row],[Duration]]&lt;=30, "10 to 30 mins", IF(calls[[#This Row],[Duration]]&lt;=60, "30 to 60 mins", IF(calls[[#This Row],[Duration]]&lt;=120, "1 to 2 hours", "More than 2 hours"))))</f>
        <v>Under 10 mins</v>
      </c>
      <c r="L144">
        <f>ROUND(calls[[#This Row],[Satisfaction Rating]],0)</f>
        <v>4</v>
      </c>
    </row>
    <row r="145" spans="2:12">
      <c r="B145" t="s">
        <v>223</v>
      </c>
      <c r="C145" t="s">
        <v>61</v>
      </c>
      <c r="D145">
        <v>129</v>
      </c>
      <c r="E145" s="10" t="s">
        <v>40</v>
      </c>
      <c r="F145" s="11">
        <v>44984</v>
      </c>
      <c r="G145">
        <v>180</v>
      </c>
      <c r="H145">
        <v>4.8</v>
      </c>
      <c r="I145">
        <f>IF(MONTH(calls[[#This Row],[Date of Call]])&lt;=6, YEAR(calls[[#This Row],[Date of Call]]), YEAR(calls[[#This Row],[Date of Call]])+1)</f>
        <v>2023</v>
      </c>
      <c r="J145" t="str">
        <f>TEXT(calls[[#This Row],[Date of Call]],"DDDD")</f>
        <v>Monday</v>
      </c>
      <c r="K145" t="str">
        <f>IF(calls[[#This Row],[Duration]]&lt;=10, "Under 10 mins", IF(calls[[#This Row],[Duration]]&lt;=30, "10 to 30 mins", IF(calls[[#This Row],[Duration]]&lt;=60, "30 to 60 mins", IF(calls[[#This Row],[Duration]]&lt;=120, "1 to 2 hours", "More than 2 hours"))))</f>
        <v>More than 2 hours</v>
      </c>
      <c r="L145">
        <f>ROUND(calls[[#This Row],[Satisfaction Rating]],0)</f>
        <v>5</v>
      </c>
    </row>
    <row r="146" spans="2:12">
      <c r="B146" t="s">
        <v>224</v>
      </c>
      <c r="C146" t="s">
        <v>62</v>
      </c>
      <c r="D146">
        <v>42</v>
      </c>
      <c r="E146" s="10" t="s">
        <v>39</v>
      </c>
      <c r="F146" s="11">
        <v>44985</v>
      </c>
      <c r="G146">
        <v>111</v>
      </c>
      <c r="H146">
        <v>3</v>
      </c>
      <c r="I146">
        <f>IF(MONTH(calls[[#This Row],[Date of Call]])&lt;=6, YEAR(calls[[#This Row],[Date of Call]]), YEAR(calls[[#This Row],[Date of Call]])+1)</f>
        <v>2023</v>
      </c>
      <c r="J146" t="str">
        <f>TEXT(calls[[#This Row],[Date of Call]],"DDDD")</f>
        <v>Tuesday</v>
      </c>
      <c r="K146" t="str">
        <f>IF(calls[[#This Row],[Duration]]&lt;=10, "Under 10 mins", IF(calls[[#This Row],[Duration]]&lt;=30, "10 to 30 mins", IF(calls[[#This Row],[Duration]]&lt;=60, "30 to 60 mins", IF(calls[[#This Row],[Duration]]&lt;=120, "1 to 2 hours", "More than 2 hours"))))</f>
        <v>30 to 60 mins</v>
      </c>
      <c r="L146">
        <f>ROUND(calls[[#This Row],[Satisfaction Rating]],0)</f>
        <v>3</v>
      </c>
    </row>
    <row r="147" spans="2:12">
      <c r="B147" t="s">
        <v>225</v>
      </c>
      <c r="C147" t="s">
        <v>62</v>
      </c>
      <c r="D147">
        <v>71</v>
      </c>
      <c r="E147" s="10" t="s">
        <v>38</v>
      </c>
      <c r="F147" s="11">
        <v>44985</v>
      </c>
      <c r="G147">
        <v>104</v>
      </c>
      <c r="H147">
        <v>3.1</v>
      </c>
      <c r="I147">
        <f>IF(MONTH(calls[[#This Row],[Date of Call]])&lt;=6, YEAR(calls[[#This Row],[Date of Call]]), YEAR(calls[[#This Row],[Date of Call]])+1)</f>
        <v>2023</v>
      </c>
      <c r="J147" t="str">
        <f>TEXT(calls[[#This Row],[Date of Call]],"DDDD")</f>
        <v>Tuesday</v>
      </c>
      <c r="K147" t="str">
        <f>IF(calls[[#This Row],[Duration]]&lt;=10, "Under 10 mins", IF(calls[[#This Row],[Duration]]&lt;=30, "10 to 30 mins", IF(calls[[#This Row],[Duration]]&lt;=60, "30 to 60 mins", IF(calls[[#This Row],[Duration]]&lt;=120, "1 to 2 hours", "More than 2 hours"))))</f>
        <v>1 to 2 hours</v>
      </c>
      <c r="L147">
        <f>ROUND(calls[[#This Row],[Satisfaction Rating]],0)</f>
        <v>3</v>
      </c>
    </row>
    <row r="148" spans="2:12">
      <c r="B148" t="s">
        <v>226</v>
      </c>
      <c r="C148" t="s">
        <v>60</v>
      </c>
      <c r="D148">
        <v>53</v>
      </c>
      <c r="E148" s="10" t="s">
        <v>36</v>
      </c>
      <c r="F148" s="11">
        <v>44985</v>
      </c>
      <c r="G148">
        <v>80</v>
      </c>
      <c r="H148">
        <v>2.6</v>
      </c>
      <c r="I148">
        <f>IF(MONTH(calls[[#This Row],[Date of Call]])&lt;=6, YEAR(calls[[#This Row],[Date of Call]]), YEAR(calls[[#This Row],[Date of Call]])+1)</f>
        <v>2023</v>
      </c>
      <c r="J148" t="str">
        <f>TEXT(calls[[#This Row],[Date of Call]],"DDDD")</f>
        <v>Tuesday</v>
      </c>
      <c r="K148" t="str">
        <f>IF(calls[[#This Row],[Duration]]&lt;=10, "Under 10 mins", IF(calls[[#This Row],[Duration]]&lt;=30, "10 to 30 mins", IF(calls[[#This Row],[Duration]]&lt;=60, "30 to 60 mins", IF(calls[[#This Row],[Duration]]&lt;=120, "1 to 2 hours", "More than 2 hours"))))</f>
        <v>30 to 60 mins</v>
      </c>
      <c r="L148">
        <f>ROUND(calls[[#This Row],[Satisfaction Rating]],0)</f>
        <v>3</v>
      </c>
    </row>
    <row r="149" spans="2:12">
      <c r="B149" t="s">
        <v>227</v>
      </c>
      <c r="C149" t="s">
        <v>51</v>
      </c>
      <c r="D149">
        <v>155</v>
      </c>
      <c r="E149" s="10" t="s">
        <v>38</v>
      </c>
      <c r="F149" s="11">
        <v>44986</v>
      </c>
      <c r="G149">
        <v>132</v>
      </c>
      <c r="H149">
        <v>4.5999999999999996</v>
      </c>
      <c r="I149">
        <f>IF(MONTH(calls[[#This Row],[Date of Call]])&lt;=6, YEAR(calls[[#This Row],[Date of Call]]), YEAR(calls[[#This Row],[Date of Call]])+1)</f>
        <v>2023</v>
      </c>
      <c r="J149" t="str">
        <f>TEXT(calls[[#This Row],[Date of Call]],"DDDD")</f>
        <v>Wednesday</v>
      </c>
      <c r="K149" t="str">
        <f>IF(calls[[#This Row],[Duration]]&lt;=10, "Under 10 mins", IF(calls[[#This Row],[Duration]]&lt;=30, "10 to 30 mins", IF(calls[[#This Row],[Duration]]&lt;=60, "30 to 60 mins", IF(calls[[#This Row],[Duration]]&lt;=120, "1 to 2 hours", "More than 2 hours"))))</f>
        <v>More than 2 hours</v>
      </c>
      <c r="L149">
        <f>ROUND(calls[[#This Row],[Satisfaction Rating]],0)</f>
        <v>5</v>
      </c>
    </row>
    <row r="150" spans="2:12">
      <c r="B150" t="s">
        <v>228</v>
      </c>
      <c r="C150" t="s">
        <v>51</v>
      </c>
      <c r="D150">
        <v>90</v>
      </c>
      <c r="E150" s="10" t="s">
        <v>39</v>
      </c>
      <c r="F150" s="11">
        <v>44986</v>
      </c>
      <c r="G150">
        <v>170</v>
      </c>
      <c r="H150">
        <v>3.7</v>
      </c>
      <c r="I150">
        <f>IF(MONTH(calls[[#This Row],[Date of Call]])&lt;=6, YEAR(calls[[#This Row],[Date of Call]]), YEAR(calls[[#This Row],[Date of Call]])+1)</f>
        <v>2023</v>
      </c>
      <c r="J150" t="str">
        <f>TEXT(calls[[#This Row],[Date of Call]],"DDDD")</f>
        <v>Wednesday</v>
      </c>
      <c r="K150" t="str">
        <f>IF(calls[[#This Row],[Duration]]&lt;=10, "Under 10 mins", IF(calls[[#This Row],[Duration]]&lt;=30, "10 to 30 mins", IF(calls[[#This Row],[Duration]]&lt;=60, "30 to 60 mins", IF(calls[[#This Row],[Duration]]&lt;=120, "1 to 2 hours", "More than 2 hours"))))</f>
        <v>1 to 2 hours</v>
      </c>
      <c r="L150">
        <f>ROUND(calls[[#This Row],[Satisfaction Rating]],0)</f>
        <v>4</v>
      </c>
    </row>
    <row r="151" spans="2:12">
      <c r="B151" t="s">
        <v>229</v>
      </c>
      <c r="C151" t="s">
        <v>61</v>
      </c>
      <c r="D151">
        <v>166</v>
      </c>
      <c r="E151" s="10" t="s">
        <v>37</v>
      </c>
      <c r="F151" s="11">
        <v>44986</v>
      </c>
      <c r="G151">
        <v>36</v>
      </c>
      <c r="H151">
        <v>3.8</v>
      </c>
      <c r="I151">
        <f>IF(MONTH(calls[[#This Row],[Date of Call]])&lt;=6, YEAR(calls[[#This Row],[Date of Call]]), YEAR(calls[[#This Row],[Date of Call]])+1)</f>
        <v>2023</v>
      </c>
      <c r="J151" t="str">
        <f>TEXT(calls[[#This Row],[Date of Call]],"DDDD")</f>
        <v>Wednesday</v>
      </c>
      <c r="K151" t="str">
        <f>IF(calls[[#This Row],[Duration]]&lt;=10, "Under 10 mins", IF(calls[[#This Row],[Duration]]&lt;=30, "10 to 30 mins", IF(calls[[#This Row],[Duration]]&lt;=60, "30 to 60 mins", IF(calls[[#This Row],[Duration]]&lt;=120, "1 to 2 hours", "More than 2 hours"))))</f>
        <v>More than 2 hours</v>
      </c>
      <c r="L151">
        <f>ROUND(calls[[#This Row],[Satisfaction Rating]],0)</f>
        <v>4</v>
      </c>
    </row>
    <row r="152" spans="2:12">
      <c r="B152" t="s">
        <v>230</v>
      </c>
      <c r="C152" t="s">
        <v>53</v>
      </c>
      <c r="D152">
        <v>89</v>
      </c>
      <c r="E152" s="10" t="s">
        <v>38</v>
      </c>
      <c r="F152" s="11">
        <v>44986</v>
      </c>
      <c r="G152">
        <v>126</v>
      </c>
      <c r="H152">
        <v>3.6</v>
      </c>
      <c r="I152">
        <f>IF(MONTH(calls[[#This Row],[Date of Call]])&lt;=6, YEAR(calls[[#This Row],[Date of Call]]), YEAR(calls[[#This Row],[Date of Call]])+1)</f>
        <v>2023</v>
      </c>
      <c r="J152" t="str">
        <f>TEXT(calls[[#This Row],[Date of Call]],"DDDD")</f>
        <v>Wednesday</v>
      </c>
      <c r="K152" t="str">
        <f>IF(calls[[#This Row],[Duration]]&lt;=10, "Under 10 mins", IF(calls[[#This Row],[Duration]]&lt;=30, "10 to 30 mins", IF(calls[[#This Row],[Duration]]&lt;=60, "30 to 60 mins", IF(calls[[#This Row],[Duration]]&lt;=120, "1 to 2 hours", "More than 2 hours"))))</f>
        <v>1 to 2 hours</v>
      </c>
      <c r="L152">
        <f>ROUND(calls[[#This Row],[Satisfaction Rating]],0)</f>
        <v>4</v>
      </c>
    </row>
    <row r="153" spans="2:12">
      <c r="B153" t="s">
        <v>231</v>
      </c>
      <c r="C153" t="s">
        <v>58</v>
      </c>
      <c r="D153">
        <v>152</v>
      </c>
      <c r="E153" s="10" t="s">
        <v>36</v>
      </c>
      <c r="F153" s="11">
        <v>44986</v>
      </c>
      <c r="G153">
        <v>215</v>
      </c>
      <c r="H153">
        <v>4.4000000000000004</v>
      </c>
      <c r="I153">
        <f>IF(MONTH(calls[[#This Row],[Date of Call]])&lt;=6, YEAR(calls[[#This Row],[Date of Call]]), YEAR(calls[[#This Row],[Date of Call]])+1)</f>
        <v>2023</v>
      </c>
      <c r="J153" t="str">
        <f>TEXT(calls[[#This Row],[Date of Call]],"DDDD")</f>
        <v>Wednesday</v>
      </c>
      <c r="K153" t="str">
        <f>IF(calls[[#This Row],[Duration]]&lt;=10, "Under 10 mins", IF(calls[[#This Row],[Duration]]&lt;=30, "10 to 30 mins", IF(calls[[#This Row],[Duration]]&lt;=60, "30 to 60 mins", IF(calls[[#This Row],[Duration]]&lt;=120, "1 to 2 hours", "More than 2 hours"))))</f>
        <v>More than 2 hours</v>
      </c>
      <c r="L153">
        <f>ROUND(calls[[#This Row],[Satisfaction Rating]],0)</f>
        <v>4</v>
      </c>
    </row>
    <row r="154" spans="2:12">
      <c r="B154" t="s">
        <v>232</v>
      </c>
      <c r="C154" t="s">
        <v>53</v>
      </c>
      <c r="D154">
        <v>137</v>
      </c>
      <c r="E154" s="10" t="s">
        <v>39</v>
      </c>
      <c r="F154" s="11">
        <v>44986</v>
      </c>
      <c r="G154">
        <v>114</v>
      </c>
      <c r="H154">
        <v>3.2</v>
      </c>
      <c r="I154">
        <f>IF(MONTH(calls[[#This Row],[Date of Call]])&lt;=6, YEAR(calls[[#This Row],[Date of Call]]), YEAR(calls[[#This Row],[Date of Call]])+1)</f>
        <v>2023</v>
      </c>
      <c r="J154" t="str">
        <f>TEXT(calls[[#This Row],[Date of Call]],"DDDD")</f>
        <v>Wednesday</v>
      </c>
      <c r="K154" t="str">
        <f>IF(calls[[#This Row],[Duration]]&lt;=10, "Under 10 mins", IF(calls[[#This Row],[Duration]]&lt;=30, "10 to 30 mins", IF(calls[[#This Row],[Duration]]&lt;=60, "30 to 60 mins", IF(calls[[#This Row],[Duration]]&lt;=120, "1 to 2 hours", "More than 2 hours"))))</f>
        <v>More than 2 hours</v>
      </c>
      <c r="L154">
        <f>ROUND(calls[[#This Row],[Satisfaction Rating]],0)</f>
        <v>3</v>
      </c>
    </row>
    <row r="155" spans="2:12">
      <c r="B155" t="s">
        <v>233</v>
      </c>
      <c r="C155" t="s">
        <v>53</v>
      </c>
      <c r="D155">
        <v>43</v>
      </c>
      <c r="E155" s="10" t="s">
        <v>39</v>
      </c>
      <c r="F155" s="11">
        <v>44986</v>
      </c>
      <c r="G155">
        <v>99</v>
      </c>
      <c r="H155">
        <v>4.7</v>
      </c>
      <c r="I155">
        <f>IF(MONTH(calls[[#This Row],[Date of Call]])&lt;=6, YEAR(calls[[#This Row],[Date of Call]]), YEAR(calls[[#This Row],[Date of Call]])+1)</f>
        <v>2023</v>
      </c>
      <c r="J155" t="str">
        <f>TEXT(calls[[#This Row],[Date of Call]],"DDDD")</f>
        <v>Wednesday</v>
      </c>
      <c r="K155" t="str">
        <f>IF(calls[[#This Row],[Duration]]&lt;=10, "Under 10 mins", IF(calls[[#This Row],[Duration]]&lt;=30, "10 to 30 mins", IF(calls[[#This Row],[Duration]]&lt;=60, "30 to 60 mins", IF(calls[[#This Row],[Duration]]&lt;=120, "1 to 2 hours", "More than 2 hours"))))</f>
        <v>30 to 60 mins</v>
      </c>
      <c r="L155">
        <f>ROUND(calls[[#This Row],[Satisfaction Rating]],0)</f>
        <v>5</v>
      </c>
    </row>
    <row r="156" spans="2:12">
      <c r="B156" t="s">
        <v>234</v>
      </c>
      <c r="C156" t="s">
        <v>56</v>
      </c>
      <c r="D156">
        <v>114</v>
      </c>
      <c r="E156" s="10" t="s">
        <v>39</v>
      </c>
      <c r="F156" s="11">
        <v>44987</v>
      </c>
      <c r="G156">
        <v>23</v>
      </c>
      <c r="H156">
        <v>4.8</v>
      </c>
      <c r="I156">
        <f>IF(MONTH(calls[[#This Row],[Date of Call]])&lt;=6, YEAR(calls[[#This Row],[Date of Call]]), YEAR(calls[[#This Row],[Date of Call]])+1)</f>
        <v>2023</v>
      </c>
      <c r="J156" t="str">
        <f>TEXT(calls[[#This Row],[Date of Call]],"DDDD")</f>
        <v>Thursday</v>
      </c>
      <c r="K156" t="str">
        <f>IF(calls[[#This Row],[Duration]]&lt;=10, "Under 10 mins", IF(calls[[#This Row],[Duration]]&lt;=30, "10 to 30 mins", IF(calls[[#This Row],[Duration]]&lt;=60, "30 to 60 mins", IF(calls[[#This Row],[Duration]]&lt;=120, "1 to 2 hours", "More than 2 hours"))))</f>
        <v>1 to 2 hours</v>
      </c>
      <c r="L156">
        <f>ROUND(calls[[#This Row],[Satisfaction Rating]],0)</f>
        <v>5</v>
      </c>
    </row>
    <row r="157" spans="2:12">
      <c r="B157" t="s">
        <v>235</v>
      </c>
      <c r="C157" t="s">
        <v>63</v>
      </c>
      <c r="D157">
        <v>103</v>
      </c>
      <c r="E157" s="10" t="s">
        <v>38</v>
      </c>
      <c r="F157" s="11">
        <v>44987</v>
      </c>
      <c r="G157">
        <v>75</v>
      </c>
      <c r="H157">
        <v>2.7</v>
      </c>
      <c r="I157">
        <f>IF(MONTH(calls[[#This Row],[Date of Call]])&lt;=6, YEAR(calls[[#This Row],[Date of Call]]), YEAR(calls[[#This Row],[Date of Call]])+1)</f>
        <v>2023</v>
      </c>
      <c r="J157" t="str">
        <f>TEXT(calls[[#This Row],[Date of Call]],"DDDD")</f>
        <v>Thursday</v>
      </c>
      <c r="K157" t="str">
        <f>IF(calls[[#This Row],[Duration]]&lt;=10, "Under 10 mins", IF(calls[[#This Row],[Duration]]&lt;=30, "10 to 30 mins", IF(calls[[#This Row],[Duration]]&lt;=60, "30 to 60 mins", IF(calls[[#This Row],[Duration]]&lt;=120, "1 to 2 hours", "More than 2 hours"))))</f>
        <v>1 to 2 hours</v>
      </c>
      <c r="L157">
        <f>ROUND(calls[[#This Row],[Satisfaction Rating]],0)</f>
        <v>3</v>
      </c>
    </row>
    <row r="158" spans="2:12">
      <c r="B158" t="s">
        <v>236</v>
      </c>
      <c r="C158" t="s">
        <v>53</v>
      </c>
      <c r="D158">
        <v>98</v>
      </c>
      <c r="E158" s="10" t="s">
        <v>36</v>
      </c>
      <c r="F158" s="11">
        <v>44987</v>
      </c>
      <c r="G158">
        <v>100</v>
      </c>
      <c r="H158">
        <v>3.8</v>
      </c>
      <c r="I158">
        <f>IF(MONTH(calls[[#This Row],[Date of Call]])&lt;=6, YEAR(calls[[#This Row],[Date of Call]]), YEAR(calls[[#This Row],[Date of Call]])+1)</f>
        <v>2023</v>
      </c>
      <c r="J158" t="str">
        <f>TEXT(calls[[#This Row],[Date of Call]],"DDDD")</f>
        <v>Thursday</v>
      </c>
      <c r="K158" t="str">
        <f>IF(calls[[#This Row],[Duration]]&lt;=10, "Under 10 mins", IF(calls[[#This Row],[Duration]]&lt;=30, "10 to 30 mins", IF(calls[[#This Row],[Duration]]&lt;=60, "30 to 60 mins", IF(calls[[#This Row],[Duration]]&lt;=120, "1 to 2 hours", "More than 2 hours"))))</f>
        <v>1 to 2 hours</v>
      </c>
      <c r="L158">
        <f>ROUND(calls[[#This Row],[Satisfaction Rating]],0)</f>
        <v>4</v>
      </c>
    </row>
    <row r="159" spans="2:12">
      <c r="B159" t="s">
        <v>237</v>
      </c>
      <c r="C159" t="s">
        <v>61</v>
      </c>
      <c r="D159">
        <v>106</v>
      </c>
      <c r="E159" s="10" t="s">
        <v>37</v>
      </c>
      <c r="F159" s="11">
        <v>44987</v>
      </c>
      <c r="G159">
        <v>108</v>
      </c>
      <c r="H159">
        <v>4.3</v>
      </c>
      <c r="I159">
        <f>IF(MONTH(calls[[#This Row],[Date of Call]])&lt;=6, YEAR(calls[[#This Row],[Date of Call]]), YEAR(calls[[#This Row],[Date of Call]])+1)</f>
        <v>2023</v>
      </c>
      <c r="J159" t="str">
        <f>TEXT(calls[[#This Row],[Date of Call]],"DDDD")</f>
        <v>Thursday</v>
      </c>
      <c r="K159" t="str">
        <f>IF(calls[[#This Row],[Duration]]&lt;=10, "Under 10 mins", IF(calls[[#This Row],[Duration]]&lt;=30, "10 to 30 mins", IF(calls[[#This Row],[Duration]]&lt;=60, "30 to 60 mins", IF(calls[[#This Row],[Duration]]&lt;=120, "1 to 2 hours", "More than 2 hours"))))</f>
        <v>1 to 2 hours</v>
      </c>
      <c r="L159">
        <f>ROUND(calls[[#This Row],[Satisfaction Rating]],0)</f>
        <v>4</v>
      </c>
    </row>
    <row r="160" spans="2:12">
      <c r="B160" t="s">
        <v>238</v>
      </c>
      <c r="C160" t="s">
        <v>50</v>
      </c>
      <c r="D160">
        <v>96</v>
      </c>
      <c r="E160" s="10" t="s">
        <v>37</v>
      </c>
      <c r="F160" s="11">
        <v>44987</v>
      </c>
      <c r="G160">
        <v>108</v>
      </c>
      <c r="H160">
        <v>5</v>
      </c>
      <c r="I160">
        <f>IF(MONTH(calls[[#This Row],[Date of Call]])&lt;=6, YEAR(calls[[#This Row],[Date of Call]]), YEAR(calls[[#This Row],[Date of Call]])+1)</f>
        <v>2023</v>
      </c>
      <c r="J160" t="str">
        <f>TEXT(calls[[#This Row],[Date of Call]],"DDDD")</f>
        <v>Thursday</v>
      </c>
      <c r="K160" t="str">
        <f>IF(calls[[#This Row],[Duration]]&lt;=10, "Under 10 mins", IF(calls[[#This Row],[Duration]]&lt;=30, "10 to 30 mins", IF(calls[[#This Row],[Duration]]&lt;=60, "30 to 60 mins", IF(calls[[#This Row],[Duration]]&lt;=120, "1 to 2 hours", "More than 2 hours"))))</f>
        <v>1 to 2 hours</v>
      </c>
      <c r="L160">
        <f>ROUND(calls[[#This Row],[Satisfaction Rating]],0)</f>
        <v>5</v>
      </c>
    </row>
    <row r="161" spans="2:12">
      <c r="B161" t="s">
        <v>239</v>
      </c>
      <c r="C161" t="s">
        <v>63</v>
      </c>
      <c r="D161">
        <v>70</v>
      </c>
      <c r="E161" s="10" t="s">
        <v>37</v>
      </c>
      <c r="F161" s="11">
        <v>44987</v>
      </c>
      <c r="G161">
        <v>28</v>
      </c>
      <c r="H161">
        <v>4.8</v>
      </c>
      <c r="I161">
        <f>IF(MONTH(calls[[#This Row],[Date of Call]])&lt;=6, YEAR(calls[[#This Row],[Date of Call]]), YEAR(calls[[#This Row],[Date of Call]])+1)</f>
        <v>2023</v>
      </c>
      <c r="J161" t="str">
        <f>TEXT(calls[[#This Row],[Date of Call]],"DDDD")</f>
        <v>Thursday</v>
      </c>
      <c r="K161" t="str">
        <f>IF(calls[[#This Row],[Duration]]&lt;=10, "Under 10 mins", IF(calls[[#This Row],[Duration]]&lt;=30, "10 to 30 mins", IF(calls[[#This Row],[Duration]]&lt;=60, "30 to 60 mins", IF(calls[[#This Row],[Duration]]&lt;=120, "1 to 2 hours", "More than 2 hours"))))</f>
        <v>1 to 2 hours</v>
      </c>
      <c r="L161">
        <f>ROUND(calls[[#This Row],[Satisfaction Rating]],0)</f>
        <v>5</v>
      </c>
    </row>
    <row r="162" spans="2:12">
      <c r="B162" t="s">
        <v>240</v>
      </c>
      <c r="C162" t="s">
        <v>62</v>
      </c>
      <c r="D162">
        <v>86</v>
      </c>
      <c r="E162" s="10" t="s">
        <v>40</v>
      </c>
      <c r="F162" s="11">
        <v>44988</v>
      </c>
      <c r="G162">
        <v>70</v>
      </c>
      <c r="H162">
        <v>4.9000000000000004</v>
      </c>
      <c r="I162">
        <f>IF(MONTH(calls[[#This Row],[Date of Call]])&lt;=6, YEAR(calls[[#This Row],[Date of Call]]), YEAR(calls[[#This Row],[Date of Call]])+1)</f>
        <v>2023</v>
      </c>
      <c r="J162" t="str">
        <f>TEXT(calls[[#This Row],[Date of Call]],"DDDD")</f>
        <v>Friday</v>
      </c>
      <c r="K162" t="str">
        <f>IF(calls[[#This Row],[Duration]]&lt;=10, "Under 10 mins", IF(calls[[#This Row],[Duration]]&lt;=30, "10 to 30 mins", IF(calls[[#This Row],[Duration]]&lt;=60, "30 to 60 mins", IF(calls[[#This Row],[Duration]]&lt;=120, "1 to 2 hours", "More than 2 hours"))))</f>
        <v>1 to 2 hours</v>
      </c>
      <c r="L162">
        <f>ROUND(calls[[#This Row],[Satisfaction Rating]],0)</f>
        <v>5</v>
      </c>
    </row>
    <row r="163" spans="2:12">
      <c r="B163" t="s">
        <v>241</v>
      </c>
      <c r="C163" t="s">
        <v>60</v>
      </c>
      <c r="D163">
        <v>64</v>
      </c>
      <c r="E163" s="10" t="s">
        <v>40</v>
      </c>
      <c r="F163" s="11">
        <v>44988</v>
      </c>
      <c r="G163">
        <v>172</v>
      </c>
      <c r="H163">
        <v>4.0999999999999996</v>
      </c>
      <c r="I163">
        <f>IF(MONTH(calls[[#This Row],[Date of Call]])&lt;=6, YEAR(calls[[#This Row],[Date of Call]]), YEAR(calls[[#This Row],[Date of Call]])+1)</f>
        <v>2023</v>
      </c>
      <c r="J163" t="str">
        <f>TEXT(calls[[#This Row],[Date of Call]],"DDDD")</f>
        <v>Friday</v>
      </c>
      <c r="K163" t="str">
        <f>IF(calls[[#This Row],[Duration]]&lt;=10, "Under 10 mins", IF(calls[[#This Row],[Duration]]&lt;=30, "10 to 30 mins", IF(calls[[#This Row],[Duration]]&lt;=60, "30 to 60 mins", IF(calls[[#This Row],[Duration]]&lt;=120, "1 to 2 hours", "More than 2 hours"))))</f>
        <v>1 to 2 hours</v>
      </c>
      <c r="L163">
        <f>ROUND(calls[[#This Row],[Satisfaction Rating]],0)</f>
        <v>4</v>
      </c>
    </row>
    <row r="164" spans="2:12">
      <c r="B164" t="s">
        <v>242</v>
      </c>
      <c r="C164" t="s">
        <v>50</v>
      </c>
      <c r="D164">
        <v>113</v>
      </c>
      <c r="E164" s="10" t="s">
        <v>36</v>
      </c>
      <c r="F164" s="11">
        <v>44988</v>
      </c>
      <c r="G164">
        <v>123</v>
      </c>
      <c r="H164">
        <v>4.4000000000000004</v>
      </c>
      <c r="I164">
        <f>IF(MONTH(calls[[#This Row],[Date of Call]])&lt;=6, YEAR(calls[[#This Row],[Date of Call]]), YEAR(calls[[#This Row],[Date of Call]])+1)</f>
        <v>2023</v>
      </c>
      <c r="J164" t="str">
        <f>TEXT(calls[[#This Row],[Date of Call]],"DDDD")</f>
        <v>Friday</v>
      </c>
      <c r="K164" t="str">
        <f>IF(calls[[#This Row],[Duration]]&lt;=10, "Under 10 mins", IF(calls[[#This Row],[Duration]]&lt;=30, "10 to 30 mins", IF(calls[[#This Row],[Duration]]&lt;=60, "30 to 60 mins", IF(calls[[#This Row],[Duration]]&lt;=120, "1 to 2 hours", "More than 2 hours"))))</f>
        <v>1 to 2 hours</v>
      </c>
      <c r="L164">
        <f>ROUND(calls[[#This Row],[Satisfaction Rating]],0)</f>
        <v>4</v>
      </c>
    </row>
    <row r="165" spans="2:12">
      <c r="B165" t="s">
        <v>243</v>
      </c>
      <c r="C165" t="s">
        <v>50</v>
      </c>
      <c r="D165">
        <v>21</v>
      </c>
      <c r="E165" s="10" t="s">
        <v>37</v>
      </c>
      <c r="F165" s="11">
        <v>44988</v>
      </c>
      <c r="G165">
        <v>93</v>
      </c>
      <c r="H165">
        <v>3.4</v>
      </c>
      <c r="I165">
        <f>IF(MONTH(calls[[#This Row],[Date of Call]])&lt;=6, YEAR(calls[[#This Row],[Date of Call]]), YEAR(calls[[#This Row],[Date of Call]])+1)</f>
        <v>2023</v>
      </c>
      <c r="J165" t="str">
        <f>TEXT(calls[[#This Row],[Date of Call]],"DDDD")</f>
        <v>Friday</v>
      </c>
      <c r="K165" t="str">
        <f>IF(calls[[#This Row],[Duration]]&lt;=10, "Under 10 mins", IF(calls[[#This Row],[Duration]]&lt;=30, "10 to 30 mins", IF(calls[[#This Row],[Duration]]&lt;=60, "30 to 60 mins", IF(calls[[#This Row],[Duration]]&lt;=120, "1 to 2 hours", "More than 2 hours"))))</f>
        <v>10 to 30 mins</v>
      </c>
      <c r="L165">
        <f>ROUND(calls[[#This Row],[Satisfaction Rating]],0)</f>
        <v>3</v>
      </c>
    </row>
    <row r="166" spans="2:12">
      <c r="B166" t="s">
        <v>244</v>
      </c>
      <c r="C166" t="s">
        <v>52</v>
      </c>
      <c r="D166">
        <v>107</v>
      </c>
      <c r="E166" s="10" t="s">
        <v>40</v>
      </c>
      <c r="F166" s="11">
        <v>44988</v>
      </c>
      <c r="G166">
        <v>66</v>
      </c>
      <c r="H166">
        <v>4</v>
      </c>
      <c r="I166">
        <f>IF(MONTH(calls[[#This Row],[Date of Call]])&lt;=6, YEAR(calls[[#This Row],[Date of Call]]), YEAR(calls[[#This Row],[Date of Call]])+1)</f>
        <v>2023</v>
      </c>
      <c r="J166" t="str">
        <f>TEXT(calls[[#This Row],[Date of Call]],"DDDD")</f>
        <v>Friday</v>
      </c>
      <c r="K166" t="str">
        <f>IF(calls[[#This Row],[Duration]]&lt;=10, "Under 10 mins", IF(calls[[#This Row],[Duration]]&lt;=30, "10 to 30 mins", IF(calls[[#This Row],[Duration]]&lt;=60, "30 to 60 mins", IF(calls[[#This Row],[Duration]]&lt;=120, "1 to 2 hours", "More than 2 hours"))))</f>
        <v>1 to 2 hours</v>
      </c>
      <c r="L166">
        <f>ROUND(calls[[#This Row],[Satisfaction Rating]],0)</f>
        <v>4</v>
      </c>
    </row>
    <row r="167" spans="2:12">
      <c r="B167" t="s">
        <v>245</v>
      </c>
      <c r="C167" t="s">
        <v>52</v>
      </c>
      <c r="D167">
        <v>131</v>
      </c>
      <c r="E167" s="10" t="s">
        <v>37</v>
      </c>
      <c r="F167" s="11">
        <v>44988</v>
      </c>
      <c r="G167">
        <v>39</v>
      </c>
      <c r="H167">
        <v>2.4</v>
      </c>
      <c r="I167">
        <f>IF(MONTH(calls[[#This Row],[Date of Call]])&lt;=6, YEAR(calls[[#This Row],[Date of Call]]), YEAR(calls[[#This Row],[Date of Call]])+1)</f>
        <v>2023</v>
      </c>
      <c r="J167" t="str">
        <f>TEXT(calls[[#This Row],[Date of Call]],"DDDD")</f>
        <v>Friday</v>
      </c>
      <c r="K167" t="str">
        <f>IF(calls[[#This Row],[Duration]]&lt;=10, "Under 10 mins", IF(calls[[#This Row],[Duration]]&lt;=30, "10 to 30 mins", IF(calls[[#This Row],[Duration]]&lt;=60, "30 to 60 mins", IF(calls[[#This Row],[Duration]]&lt;=120, "1 to 2 hours", "More than 2 hours"))))</f>
        <v>More than 2 hours</v>
      </c>
      <c r="L167">
        <f>ROUND(calls[[#This Row],[Satisfaction Rating]],0)</f>
        <v>2</v>
      </c>
    </row>
    <row r="168" spans="2:12">
      <c r="B168" t="s">
        <v>246</v>
      </c>
      <c r="C168" t="s">
        <v>49</v>
      </c>
      <c r="D168">
        <v>11</v>
      </c>
      <c r="E168" s="10" t="s">
        <v>38</v>
      </c>
      <c r="F168" s="11">
        <v>44988</v>
      </c>
      <c r="G168">
        <v>25</v>
      </c>
      <c r="H168">
        <v>2.1</v>
      </c>
      <c r="I168">
        <f>IF(MONTH(calls[[#This Row],[Date of Call]])&lt;=6, YEAR(calls[[#This Row],[Date of Call]]), YEAR(calls[[#This Row],[Date of Call]])+1)</f>
        <v>2023</v>
      </c>
      <c r="J168" t="str">
        <f>TEXT(calls[[#This Row],[Date of Call]],"DDDD")</f>
        <v>Friday</v>
      </c>
      <c r="K168" t="str">
        <f>IF(calls[[#This Row],[Duration]]&lt;=10, "Under 10 mins", IF(calls[[#This Row],[Duration]]&lt;=30, "10 to 30 mins", IF(calls[[#This Row],[Duration]]&lt;=60, "30 to 60 mins", IF(calls[[#This Row],[Duration]]&lt;=120, "1 to 2 hours", "More than 2 hours"))))</f>
        <v>10 to 30 mins</v>
      </c>
      <c r="L168">
        <f>ROUND(calls[[#This Row],[Satisfaction Rating]],0)</f>
        <v>2</v>
      </c>
    </row>
    <row r="169" spans="2:12">
      <c r="B169" t="s">
        <v>247</v>
      </c>
      <c r="C169" t="s">
        <v>59</v>
      </c>
      <c r="D169">
        <v>86</v>
      </c>
      <c r="E169" s="10" t="s">
        <v>36</v>
      </c>
      <c r="F169" s="11">
        <v>44988</v>
      </c>
      <c r="G169">
        <v>68</v>
      </c>
      <c r="H169">
        <v>3</v>
      </c>
      <c r="I169">
        <f>IF(MONTH(calls[[#This Row],[Date of Call]])&lt;=6, YEAR(calls[[#This Row],[Date of Call]]), YEAR(calls[[#This Row],[Date of Call]])+1)</f>
        <v>2023</v>
      </c>
      <c r="J169" t="str">
        <f>TEXT(calls[[#This Row],[Date of Call]],"DDDD")</f>
        <v>Friday</v>
      </c>
      <c r="K169" t="str">
        <f>IF(calls[[#This Row],[Duration]]&lt;=10, "Under 10 mins", IF(calls[[#This Row],[Duration]]&lt;=30, "10 to 30 mins", IF(calls[[#This Row],[Duration]]&lt;=60, "30 to 60 mins", IF(calls[[#This Row],[Duration]]&lt;=120, "1 to 2 hours", "More than 2 hours"))))</f>
        <v>1 to 2 hours</v>
      </c>
      <c r="L169">
        <f>ROUND(calls[[#This Row],[Satisfaction Rating]],0)</f>
        <v>3</v>
      </c>
    </row>
    <row r="170" spans="2:12">
      <c r="B170" t="s">
        <v>248</v>
      </c>
      <c r="C170" t="s">
        <v>60</v>
      </c>
      <c r="D170">
        <v>28</v>
      </c>
      <c r="E170" s="10" t="s">
        <v>38</v>
      </c>
      <c r="F170" s="11">
        <v>44988</v>
      </c>
      <c r="G170">
        <v>84</v>
      </c>
      <c r="H170">
        <v>3.2</v>
      </c>
      <c r="I170">
        <f>IF(MONTH(calls[[#This Row],[Date of Call]])&lt;=6, YEAR(calls[[#This Row],[Date of Call]]), YEAR(calls[[#This Row],[Date of Call]])+1)</f>
        <v>2023</v>
      </c>
      <c r="J170" t="str">
        <f>TEXT(calls[[#This Row],[Date of Call]],"DDDD")</f>
        <v>Friday</v>
      </c>
      <c r="K170" t="str">
        <f>IF(calls[[#This Row],[Duration]]&lt;=10, "Under 10 mins", IF(calls[[#This Row],[Duration]]&lt;=30, "10 to 30 mins", IF(calls[[#This Row],[Duration]]&lt;=60, "30 to 60 mins", IF(calls[[#This Row],[Duration]]&lt;=120, "1 to 2 hours", "More than 2 hours"))))</f>
        <v>10 to 30 mins</v>
      </c>
      <c r="L170">
        <f>ROUND(calls[[#This Row],[Satisfaction Rating]],0)</f>
        <v>3</v>
      </c>
    </row>
    <row r="171" spans="2:12">
      <c r="B171" t="s">
        <v>249</v>
      </c>
      <c r="C171" t="s">
        <v>51</v>
      </c>
      <c r="D171">
        <v>139</v>
      </c>
      <c r="E171" s="10" t="s">
        <v>37</v>
      </c>
      <c r="F171" s="11">
        <v>44989</v>
      </c>
      <c r="G171">
        <v>88</v>
      </c>
      <c r="H171">
        <v>3.4</v>
      </c>
      <c r="I171">
        <f>IF(MONTH(calls[[#This Row],[Date of Call]])&lt;=6, YEAR(calls[[#This Row],[Date of Call]]), YEAR(calls[[#This Row],[Date of Call]])+1)</f>
        <v>2023</v>
      </c>
      <c r="J171" t="str">
        <f>TEXT(calls[[#This Row],[Date of Call]],"DDDD")</f>
        <v>Saturday</v>
      </c>
      <c r="K171" t="str">
        <f>IF(calls[[#This Row],[Duration]]&lt;=10, "Under 10 mins", IF(calls[[#This Row],[Duration]]&lt;=30, "10 to 30 mins", IF(calls[[#This Row],[Duration]]&lt;=60, "30 to 60 mins", IF(calls[[#This Row],[Duration]]&lt;=120, "1 to 2 hours", "More than 2 hours"))))</f>
        <v>More than 2 hours</v>
      </c>
      <c r="L171">
        <f>ROUND(calls[[#This Row],[Satisfaction Rating]],0)</f>
        <v>3</v>
      </c>
    </row>
    <row r="172" spans="2:12">
      <c r="B172" t="s">
        <v>250</v>
      </c>
      <c r="C172" t="s">
        <v>61</v>
      </c>
      <c r="D172">
        <v>82</v>
      </c>
      <c r="E172" s="10" t="s">
        <v>36</v>
      </c>
      <c r="F172" s="11">
        <v>44989</v>
      </c>
      <c r="G172">
        <v>93</v>
      </c>
      <c r="H172">
        <v>2.7</v>
      </c>
      <c r="I172">
        <f>IF(MONTH(calls[[#This Row],[Date of Call]])&lt;=6, YEAR(calls[[#This Row],[Date of Call]]), YEAR(calls[[#This Row],[Date of Call]])+1)</f>
        <v>2023</v>
      </c>
      <c r="J172" t="str">
        <f>TEXT(calls[[#This Row],[Date of Call]],"DDDD")</f>
        <v>Saturday</v>
      </c>
      <c r="K172" t="str">
        <f>IF(calls[[#This Row],[Duration]]&lt;=10, "Under 10 mins", IF(calls[[#This Row],[Duration]]&lt;=30, "10 to 30 mins", IF(calls[[#This Row],[Duration]]&lt;=60, "30 to 60 mins", IF(calls[[#This Row],[Duration]]&lt;=120, "1 to 2 hours", "More than 2 hours"))))</f>
        <v>1 to 2 hours</v>
      </c>
      <c r="L172">
        <f>ROUND(calls[[#This Row],[Satisfaction Rating]],0)</f>
        <v>3</v>
      </c>
    </row>
    <row r="173" spans="2:12">
      <c r="B173" t="s">
        <v>251</v>
      </c>
      <c r="C173" t="s">
        <v>50</v>
      </c>
      <c r="D173">
        <v>101</v>
      </c>
      <c r="E173" s="10" t="s">
        <v>38</v>
      </c>
      <c r="F173" s="11">
        <v>44989</v>
      </c>
      <c r="G173">
        <v>128</v>
      </c>
      <c r="H173">
        <v>5</v>
      </c>
      <c r="I173">
        <f>IF(MONTH(calls[[#This Row],[Date of Call]])&lt;=6, YEAR(calls[[#This Row],[Date of Call]]), YEAR(calls[[#This Row],[Date of Call]])+1)</f>
        <v>2023</v>
      </c>
      <c r="J173" t="str">
        <f>TEXT(calls[[#This Row],[Date of Call]],"DDDD")</f>
        <v>Saturday</v>
      </c>
      <c r="K173" t="str">
        <f>IF(calls[[#This Row],[Duration]]&lt;=10, "Under 10 mins", IF(calls[[#This Row],[Duration]]&lt;=30, "10 to 30 mins", IF(calls[[#This Row],[Duration]]&lt;=60, "30 to 60 mins", IF(calls[[#This Row],[Duration]]&lt;=120, "1 to 2 hours", "More than 2 hours"))))</f>
        <v>1 to 2 hours</v>
      </c>
      <c r="L173">
        <f>ROUND(calls[[#This Row],[Satisfaction Rating]],0)</f>
        <v>5</v>
      </c>
    </row>
    <row r="174" spans="2:12">
      <c r="B174" t="s">
        <v>252</v>
      </c>
      <c r="C174" t="s">
        <v>60</v>
      </c>
      <c r="D174">
        <v>75</v>
      </c>
      <c r="E174" s="10" t="s">
        <v>39</v>
      </c>
      <c r="F174" s="11">
        <v>44989</v>
      </c>
      <c r="G174">
        <v>40</v>
      </c>
      <c r="H174">
        <v>3.4</v>
      </c>
      <c r="I174">
        <f>IF(MONTH(calls[[#This Row],[Date of Call]])&lt;=6, YEAR(calls[[#This Row],[Date of Call]]), YEAR(calls[[#This Row],[Date of Call]])+1)</f>
        <v>2023</v>
      </c>
      <c r="J174" t="str">
        <f>TEXT(calls[[#This Row],[Date of Call]],"DDDD")</f>
        <v>Saturday</v>
      </c>
      <c r="K174" t="str">
        <f>IF(calls[[#This Row],[Duration]]&lt;=10, "Under 10 mins", IF(calls[[#This Row],[Duration]]&lt;=30, "10 to 30 mins", IF(calls[[#This Row],[Duration]]&lt;=60, "30 to 60 mins", IF(calls[[#This Row],[Duration]]&lt;=120, "1 to 2 hours", "More than 2 hours"))))</f>
        <v>1 to 2 hours</v>
      </c>
      <c r="L174">
        <f>ROUND(calls[[#This Row],[Satisfaction Rating]],0)</f>
        <v>3</v>
      </c>
    </row>
    <row r="175" spans="2:12">
      <c r="B175" t="s">
        <v>253</v>
      </c>
      <c r="C175" t="s">
        <v>56</v>
      </c>
      <c r="D175">
        <v>40</v>
      </c>
      <c r="E175" s="10" t="s">
        <v>38</v>
      </c>
      <c r="F175" s="11">
        <v>44990</v>
      </c>
      <c r="G175">
        <v>92</v>
      </c>
      <c r="H175">
        <v>4.7</v>
      </c>
      <c r="I175">
        <f>IF(MONTH(calls[[#This Row],[Date of Call]])&lt;=6, YEAR(calls[[#This Row],[Date of Call]]), YEAR(calls[[#This Row],[Date of Call]])+1)</f>
        <v>2023</v>
      </c>
      <c r="J175" t="str">
        <f>TEXT(calls[[#This Row],[Date of Call]],"DDDD")</f>
        <v>Sunday</v>
      </c>
      <c r="K175" t="str">
        <f>IF(calls[[#This Row],[Duration]]&lt;=10, "Under 10 mins", IF(calls[[#This Row],[Duration]]&lt;=30, "10 to 30 mins", IF(calls[[#This Row],[Duration]]&lt;=60, "30 to 60 mins", IF(calls[[#This Row],[Duration]]&lt;=120, "1 to 2 hours", "More than 2 hours"))))</f>
        <v>30 to 60 mins</v>
      </c>
      <c r="L175">
        <f>ROUND(calls[[#This Row],[Satisfaction Rating]],0)</f>
        <v>5</v>
      </c>
    </row>
    <row r="176" spans="2:12">
      <c r="B176" t="s">
        <v>254</v>
      </c>
      <c r="C176" t="s">
        <v>53</v>
      </c>
      <c r="D176">
        <v>86</v>
      </c>
      <c r="E176" s="10" t="s">
        <v>37</v>
      </c>
      <c r="F176" s="11">
        <v>44990</v>
      </c>
      <c r="G176">
        <v>27</v>
      </c>
      <c r="H176">
        <v>4.5</v>
      </c>
      <c r="I176">
        <f>IF(MONTH(calls[[#This Row],[Date of Call]])&lt;=6, YEAR(calls[[#This Row],[Date of Call]]), YEAR(calls[[#This Row],[Date of Call]])+1)</f>
        <v>2023</v>
      </c>
      <c r="J176" t="str">
        <f>TEXT(calls[[#This Row],[Date of Call]],"DDDD")</f>
        <v>Sunday</v>
      </c>
      <c r="K176" t="str">
        <f>IF(calls[[#This Row],[Duration]]&lt;=10, "Under 10 mins", IF(calls[[#This Row],[Duration]]&lt;=30, "10 to 30 mins", IF(calls[[#This Row],[Duration]]&lt;=60, "30 to 60 mins", IF(calls[[#This Row],[Duration]]&lt;=120, "1 to 2 hours", "More than 2 hours"))))</f>
        <v>1 to 2 hours</v>
      </c>
      <c r="L176">
        <f>ROUND(calls[[#This Row],[Satisfaction Rating]],0)</f>
        <v>5</v>
      </c>
    </row>
    <row r="177" spans="2:12">
      <c r="B177" t="s">
        <v>255</v>
      </c>
      <c r="C177" t="s">
        <v>54</v>
      </c>
      <c r="D177">
        <v>131</v>
      </c>
      <c r="E177" s="10" t="s">
        <v>40</v>
      </c>
      <c r="F177" s="11">
        <v>44990</v>
      </c>
      <c r="G177">
        <v>140</v>
      </c>
      <c r="H177">
        <v>4.0999999999999996</v>
      </c>
      <c r="I177">
        <f>IF(MONTH(calls[[#This Row],[Date of Call]])&lt;=6, YEAR(calls[[#This Row],[Date of Call]]), YEAR(calls[[#This Row],[Date of Call]])+1)</f>
        <v>2023</v>
      </c>
      <c r="J177" t="str">
        <f>TEXT(calls[[#This Row],[Date of Call]],"DDDD")</f>
        <v>Sunday</v>
      </c>
      <c r="K177" t="str">
        <f>IF(calls[[#This Row],[Duration]]&lt;=10, "Under 10 mins", IF(calls[[#This Row],[Duration]]&lt;=30, "10 to 30 mins", IF(calls[[#This Row],[Duration]]&lt;=60, "30 to 60 mins", IF(calls[[#This Row],[Duration]]&lt;=120, "1 to 2 hours", "More than 2 hours"))))</f>
        <v>More than 2 hours</v>
      </c>
      <c r="L177">
        <f>ROUND(calls[[#This Row],[Satisfaction Rating]],0)</f>
        <v>4</v>
      </c>
    </row>
    <row r="178" spans="2:12">
      <c r="B178" t="s">
        <v>256</v>
      </c>
      <c r="C178" t="s">
        <v>52</v>
      </c>
      <c r="D178">
        <v>67</v>
      </c>
      <c r="E178" s="10" t="s">
        <v>36</v>
      </c>
      <c r="F178" s="11">
        <v>44990</v>
      </c>
      <c r="G178">
        <v>40</v>
      </c>
      <c r="H178">
        <v>5</v>
      </c>
      <c r="I178">
        <f>IF(MONTH(calls[[#This Row],[Date of Call]])&lt;=6, YEAR(calls[[#This Row],[Date of Call]]), YEAR(calls[[#This Row],[Date of Call]])+1)</f>
        <v>2023</v>
      </c>
      <c r="J178" t="str">
        <f>TEXT(calls[[#This Row],[Date of Call]],"DDDD")</f>
        <v>Sunday</v>
      </c>
      <c r="K178" t="str">
        <f>IF(calls[[#This Row],[Duration]]&lt;=10, "Under 10 mins", IF(calls[[#This Row],[Duration]]&lt;=30, "10 to 30 mins", IF(calls[[#This Row],[Duration]]&lt;=60, "30 to 60 mins", IF(calls[[#This Row],[Duration]]&lt;=120, "1 to 2 hours", "More than 2 hours"))))</f>
        <v>1 to 2 hours</v>
      </c>
      <c r="L178">
        <f>ROUND(calls[[#This Row],[Satisfaction Rating]],0)</f>
        <v>5</v>
      </c>
    </row>
    <row r="179" spans="2:12">
      <c r="B179" t="s">
        <v>257</v>
      </c>
      <c r="C179" t="s">
        <v>55</v>
      </c>
      <c r="D179">
        <v>71</v>
      </c>
      <c r="E179" s="10" t="s">
        <v>38</v>
      </c>
      <c r="F179" s="11">
        <v>44990</v>
      </c>
      <c r="G179">
        <v>102</v>
      </c>
      <c r="H179">
        <v>4.7</v>
      </c>
      <c r="I179">
        <f>IF(MONTH(calls[[#This Row],[Date of Call]])&lt;=6, YEAR(calls[[#This Row],[Date of Call]]), YEAR(calls[[#This Row],[Date of Call]])+1)</f>
        <v>2023</v>
      </c>
      <c r="J179" t="str">
        <f>TEXT(calls[[#This Row],[Date of Call]],"DDDD")</f>
        <v>Sunday</v>
      </c>
      <c r="K179" t="str">
        <f>IF(calls[[#This Row],[Duration]]&lt;=10, "Under 10 mins", IF(calls[[#This Row],[Duration]]&lt;=30, "10 to 30 mins", IF(calls[[#This Row],[Duration]]&lt;=60, "30 to 60 mins", IF(calls[[#This Row],[Duration]]&lt;=120, "1 to 2 hours", "More than 2 hours"))))</f>
        <v>1 to 2 hours</v>
      </c>
      <c r="L179">
        <f>ROUND(calls[[#This Row],[Satisfaction Rating]],0)</f>
        <v>5</v>
      </c>
    </row>
    <row r="180" spans="2:12">
      <c r="B180" t="s">
        <v>258</v>
      </c>
      <c r="C180" t="s">
        <v>54</v>
      </c>
      <c r="D180">
        <v>113</v>
      </c>
      <c r="E180" s="10" t="s">
        <v>40</v>
      </c>
      <c r="F180" s="11">
        <v>44990</v>
      </c>
      <c r="G180">
        <v>42</v>
      </c>
      <c r="H180">
        <v>4.2</v>
      </c>
      <c r="I180">
        <f>IF(MONTH(calls[[#This Row],[Date of Call]])&lt;=6, YEAR(calls[[#This Row],[Date of Call]]), YEAR(calls[[#This Row],[Date of Call]])+1)</f>
        <v>2023</v>
      </c>
      <c r="J180" t="str">
        <f>TEXT(calls[[#This Row],[Date of Call]],"DDDD")</f>
        <v>Sunday</v>
      </c>
      <c r="K180" t="str">
        <f>IF(calls[[#This Row],[Duration]]&lt;=10, "Under 10 mins", IF(calls[[#This Row],[Duration]]&lt;=30, "10 to 30 mins", IF(calls[[#This Row],[Duration]]&lt;=60, "30 to 60 mins", IF(calls[[#This Row],[Duration]]&lt;=120, "1 to 2 hours", "More than 2 hours"))))</f>
        <v>1 to 2 hours</v>
      </c>
      <c r="L180">
        <f>ROUND(calls[[#This Row],[Satisfaction Rating]],0)</f>
        <v>4</v>
      </c>
    </row>
    <row r="181" spans="2:12">
      <c r="B181" t="s">
        <v>259</v>
      </c>
      <c r="C181" t="s">
        <v>61</v>
      </c>
      <c r="D181">
        <v>53</v>
      </c>
      <c r="E181" s="10" t="s">
        <v>37</v>
      </c>
      <c r="F181" s="11">
        <v>44991</v>
      </c>
      <c r="G181">
        <v>210</v>
      </c>
      <c r="H181">
        <v>3.9</v>
      </c>
      <c r="I181">
        <f>IF(MONTH(calls[[#This Row],[Date of Call]])&lt;=6, YEAR(calls[[#This Row],[Date of Call]]), YEAR(calls[[#This Row],[Date of Call]])+1)</f>
        <v>2023</v>
      </c>
      <c r="J181" t="str">
        <f>TEXT(calls[[#This Row],[Date of Call]],"DDDD")</f>
        <v>Monday</v>
      </c>
      <c r="K181" t="str">
        <f>IF(calls[[#This Row],[Duration]]&lt;=10, "Under 10 mins", IF(calls[[#This Row],[Duration]]&lt;=30, "10 to 30 mins", IF(calls[[#This Row],[Duration]]&lt;=60, "30 to 60 mins", IF(calls[[#This Row],[Duration]]&lt;=120, "1 to 2 hours", "More than 2 hours"))))</f>
        <v>30 to 60 mins</v>
      </c>
      <c r="L181">
        <f>ROUND(calls[[#This Row],[Satisfaction Rating]],0)</f>
        <v>4</v>
      </c>
    </row>
    <row r="182" spans="2:12">
      <c r="B182" t="s">
        <v>260</v>
      </c>
      <c r="C182" t="s">
        <v>54</v>
      </c>
      <c r="D182">
        <v>153</v>
      </c>
      <c r="E182" s="10" t="s">
        <v>36</v>
      </c>
      <c r="F182" s="11">
        <v>44991</v>
      </c>
      <c r="G182">
        <v>34</v>
      </c>
      <c r="H182">
        <v>3</v>
      </c>
      <c r="I182">
        <f>IF(MONTH(calls[[#This Row],[Date of Call]])&lt;=6, YEAR(calls[[#This Row],[Date of Call]]), YEAR(calls[[#This Row],[Date of Call]])+1)</f>
        <v>2023</v>
      </c>
      <c r="J182" t="str">
        <f>TEXT(calls[[#This Row],[Date of Call]],"DDDD")</f>
        <v>Monday</v>
      </c>
      <c r="K182" t="str">
        <f>IF(calls[[#This Row],[Duration]]&lt;=10, "Under 10 mins", IF(calls[[#This Row],[Duration]]&lt;=30, "10 to 30 mins", IF(calls[[#This Row],[Duration]]&lt;=60, "30 to 60 mins", IF(calls[[#This Row],[Duration]]&lt;=120, "1 to 2 hours", "More than 2 hours"))))</f>
        <v>More than 2 hours</v>
      </c>
      <c r="L182">
        <f>ROUND(calls[[#This Row],[Satisfaction Rating]],0)</f>
        <v>3</v>
      </c>
    </row>
    <row r="183" spans="2:12">
      <c r="B183" t="s">
        <v>261</v>
      </c>
      <c r="C183" t="s">
        <v>52</v>
      </c>
      <c r="D183">
        <v>73</v>
      </c>
      <c r="E183" s="10" t="s">
        <v>39</v>
      </c>
      <c r="F183" s="11">
        <v>44991</v>
      </c>
      <c r="G183">
        <v>215</v>
      </c>
      <c r="H183">
        <v>3.6</v>
      </c>
      <c r="I183">
        <f>IF(MONTH(calls[[#This Row],[Date of Call]])&lt;=6, YEAR(calls[[#This Row],[Date of Call]]), YEAR(calls[[#This Row],[Date of Call]])+1)</f>
        <v>2023</v>
      </c>
      <c r="J183" t="str">
        <f>TEXT(calls[[#This Row],[Date of Call]],"DDDD")</f>
        <v>Monday</v>
      </c>
      <c r="K183" t="str">
        <f>IF(calls[[#This Row],[Duration]]&lt;=10, "Under 10 mins", IF(calls[[#This Row],[Duration]]&lt;=30, "10 to 30 mins", IF(calls[[#This Row],[Duration]]&lt;=60, "30 to 60 mins", IF(calls[[#This Row],[Duration]]&lt;=120, "1 to 2 hours", "More than 2 hours"))))</f>
        <v>1 to 2 hours</v>
      </c>
      <c r="L183">
        <f>ROUND(calls[[#This Row],[Satisfaction Rating]],0)</f>
        <v>4</v>
      </c>
    </row>
    <row r="184" spans="2:12">
      <c r="B184" t="s">
        <v>262</v>
      </c>
      <c r="C184" t="s">
        <v>62</v>
      </c>
      <c r="D184">
        <v>62</v>
      </c>
      <c r="E184" s="10" t="s">
        <v>39</v>
      </c>
      <c r="F184" s="11">
        <v>44991</v>
      </c>
      <c r="G184">
        <v>32</v>
      </c>
      <c r="H184">
        <v>0.7</v>
      </c>
      <c r="I184">
        <f>IF(MONTH(calls[[#This Row],[Date of Call]])&lt;=6, YEAR(calls[[#This Row],[Date of Call]]), YEAR(calls[[#This Row],[Date of Call]])+1)</f>
        <v>2023</v>
      </c>
      <c r="J184" t="str">
        <f>TEXT(calls[[#This Row],[Date of Call]],"DDDD")</f>
        <v>Monday</v>
      </c>
      <c r="K184" t="str">
        <f>IF(calls[[#This Row],[Duration]]&lt;=10, "Under 10 mins", IF(calls[[#This Row],[Duration]]&lt;=30, "10 to 30 mins", IF(calls[[#This Row],[Duration]]&lt;=60, "30 to 60 mins", IF(calls[[#This Row],[Duration]]&lt;=120, "1 to 2 hours", "More than 2 hours"))))</f>
        <v>1 to 2 hours</v>
      </c>
      <c r="L184">
        <f>ROUND(calls[[#This Row],[Satisfaction Rating]],0)</f>
        <v>1</v>
      </c>
    </row>
    <row r="185" spans="2:12">
      <c r="B185" t="s">
        <v>263</v>
      </c>
      <c r="C185" t="s">
        <v>51</v>
      </c>
      <c r="D185">
        <v>115</v>
      </c>
      <c r="E185" s="10" t="s">
        <v>37</v>
      </c>
      <c r="F185" s="11">
        <v>44992</v>
      </c>
      <c r="G185">
        <v>48</v>
      </c>
      <c r="H185">
        <v>4.7</v>
      </c>
      <c r="I185">
        <f>IF(MONTH(calls[[#This Row],[Date of Call]])&lt;=6, YEAR(calls[[#This Row],[Date of Call]]), YEAR(calls[[#This Row],[Date of Call]])+1)</f>
        <v>2023</v>
      </c>
      <c r="J185" t="str">
        <f>TEXT(calls[[#This Row],[Date of Call]],"DDDD")</f>
        <v>Tuesday</v>
      </c>
      <c r="K185" t="str">
        <f>IF(calls[[#This Row],[Duration]]&lt;=10, "Under 10 mins", IF(calls[[#This Row],[Duration]]&lt;=30, "10 to 30 mins", IF(calls[[#This Row],[Duration]]&lt;=60, "30 to 60 mins", IF(calls[[#This Row],[Duration]]&lt;=120, "1 to 2 hours", "More than 2 hours"))))</f>
        <v>1 to 2 hours</v>
      </c>
      <c r="L185">
        <f>ROUND(calls[[#This Row],[Satisfaction Rating]],0)</f>
        <v>5</v>
      </c>
    </row>
    <row r="186" spans="2:12">
      <c r="B186" t="s">
        <v>264</v>
      </c>
      <c r="C186" t="s">
        <v>54</v>
      </c>
      <c r="D186">
        <v>69</v>
      </c>
      <c r="E186" s="10" t="s">
        <v>37</v>
      </c>
      <c r="F186" s="11">
        <v>44992</v>
      </c>
      <c r="G186">
        <v>132</v>
      </c>
      <c r="H186">
        <v>4.5</v>
      </c>
      <c r="I186">
        <f>IF(MONTH(calls[[#This Row],[Date of Call]])&lt;=6, YEAR(calls[[#This Row],[Date of Call]]), YEAR(calls[[#This Row],[Date of Call]])+1)</f>
        <v>2023</v>
      </c>
      <c r="J186" t="str">
        <f>TEXT(calls[[#This Row],[Date of Call]],"DDDD")</f>
        <v>Tuesday</v>
      </c>
      <c r="K186" t="str">
        <f>IF(calls[[#This Row],[Duration]]&lt;=10, "Under 10 mins", IF(calls[[#This Row],[Duration]]&lt;=30, "10 to 30 mins", IF(calls[[#This Row],[Duration]]&lt;=60, "30 to 60 mins", IF(calls[[#This Row],[Duration]]&lt;=120, "1 to 2 hours", "More than 2 hours"))))</f>
        <v>1 to 2 hours</v>
      </c>
      <c r="L186">
        <f>ROUND(calls[[#This Row],[Satisfaction Rating]],0)</f>
        <v>5</v>
      </c>
    </row>
    <row r="187" spans="2:12">
      <c r="B187" t="s">
        <v>265</v>
      </c>
      <c r="C187" t="s">
        <v>53</v>
      </c>
      <c r="D187">
        <v>103</v>
      </c>
      <c r="E187" s="10" t="s">
        <v>40</v>
      </c>
      <c r="F187" s="11">
        <v>44992</v>
      </c>
      <c r="G187">
        <v>172</v>
      </c>
      <c r="H187">
        <v>4.3</v>
      </c>
      <c r="I187">
        <f>IF(MONTH(calls[[#This Row],[Date of Call]])&lt;=6, YEAR(calls[[#This Row],[Date of Call]]), YEAR(calls[[#This Row],[Date of Call]])+1)</f>
        <v>2023</v>
      </c>
      <c r="J187" t="str">
        <f>TEXT(calls[[#This Row],[Date of Call]],"DDDD")</f>
        <v>Tuesday</v>
      </c>
      <c r="K187" t="str">
        <f>IF(calls[[#This Row],[Duration]]&lt;=10, "Under 10 mins", IF(calls[[#This Row],[Duration]]&lt;=30, "10 to 30 mins", IF(calls[[#This Row],[Duration]]&lt;=60, "30 to 60 mins", IF(calls[[#This Row],[Duration]]&lt;=120, "1 to 2 hours", "More than 2 hours"))))</f>
        <v>1 to 2 hours</v>
      </c>
      <c r="L187">
        <f>ROUND(calls[[#This Row],[Satisfaction Rating]],0)</f>
        <v>4</v>
      </c>
    </row>
    <row r="188" spans="2:12">
      <c r="B188" t="s">
        <v>266</v>
      </c>
      <c r="C188" t="s">
        <v>53</v>
      </c>
      <c r="D188">
        <v>75</v>
      </c>
      <c r="E188" s="10" t="s">
        <v>40</v>
      </c>
      <c r="F188" s="11">
        <v>44992</v>
      </c>
      <c r="G188">
        <v>111</v>
      </c>
      <c r="H188">
        <v>3.4</v>
      </c>
      <c r="I188">
        <f>IF(MONTH(calls[[#This Row],[Date of Call]])&lt;=6, YEAR(calls[[#This Row],[Date of Call]]), YEAR(calls[[#This Row],[Date of Call]])+1)</f>
        <v>2023</v>
      </c>
      <c r="J188" t="str">
        <f>TEXT(calls[[#This Row],[Date of Call]],"DDDD")</f>
        <v>Tuesday</v>
      </c>
      <c r="K188" t="str">
        <f>IF(calls[[#This Row],[Duration]]&lt;=10, "Under 10 mins", IF(calls[[#This Row],[Duration]]&lt;=30, "10 to 30 mins", IF(calls[[#This Row],[Duration]]&lt;=60, "30 to 60 mins", IF(calls[[#This Row],[Duration]]&lt;=120, "1 to 2 hours", "More than 2 hours"))))</f>
        <v>1 to 2 hours</v>
      </c>
      <c r="L188">
        <f>ROUND(calls[[#This Row],[Satisfaction Rating]],0)</f>
        <v>3</v>
      </c>
    </row>
    <row r="189" spans="2:12">
      <c r="B189" t="s">
        <v>267</v>
      </c>
      <c r="C189" t="s">
        <v>57</v>
      </c>
      <c r="D189">
        <v>92</v>
      </c>
      <c r="E189" s="10" t="s">
        <v>40</v>
      </c>
      <c r="F189" s="11">
        <v>44992</v>
      </c>
      <c r="G189">
        <v>58</v>
      </c>
      <c r="H189">
        <v>3.6</v>
      </c>
      <c r="I189">
        <f>IF(MONTH(calls[[#This Row],[Date of Call]])&lt;=6, YEAR(calls[[#This Row],[Date of Call]]), YEAR(calls[[#This Row],[Date of Call]])+1)</f>
        <v>2023</v>
      </c>
      <c r="J189" t="str">
        <f>TEXT(calls[[#This Row],[Date of Call]],"DDDD")</f>
        <v>Tuesday</v>
      </c>
      <c r="K189" t="str">
        <f>IF(calls[[#This Row],[Duration]]&lt;=10, "Under 10 mins", IF(calls[[#This Row],[Duration]]&lt;=30, "10 to 30 mins", IF(calls[[#This Row],[Duration]]&lt;=60, "30 to 60 mins", IF(calls[[#This Row],[Duration]]&lt;=120, "1 to 2 hours", "More than 2 hours"))))</f>
        <v>1 to 2 hours</v>
      </c>
      <c r="L189">
        <f>ROUND(calls[[#This Row],[Satisfaction Rating]],0)</f>
        <v>4</v>
      </c>
    </row>
    <row r="190" spans="2:12">
      <c r="B190" t="s">
        <v>268</v>
      </c>
      <c r="C190" t="s">
        <v>57</v>
      </c>
      <c r="D190">
        <v>41</v>
      </c>
      <c r="E190" s="10" t="s">
        <v>39</v>
      </c>
      <c r="F190" s="11">
        <v>44992</v>
      </c>
      <c r="G190">
        <v>68</v>
      </c>
      <c r="H190">
        <v>4</v>
      </c>
      <c r="I190">
        <f>IF(MONTH(calls[[#This Row],[Date of Call]])&lt;=6, YEAR(calls[[#This Row],[Date of Call]]), YEAR(calls[[#This Row],[Date of Call]])+1)</f>
        <v>2023</v>
      </c>
      <c r="J190" t="str">
        <f>TEXT(calls[[#This Row],[Date of Call]],"DDDD")</f>
        <v>Tuesday</v>
      </c>
      <c r="K190" t="str">
        <f>IF(calls[[#This Row],[Duration]]&lt;=10, "Under 10 mins", IF(calls[[#This Row],[Duration]]&lt;=30, "10 to 30 mins", IF(calls[[#This Row],[Duration]]&lt;=60, "30 to 60 mins", IF(calls[[#This Row],[Duration]]&lt;=120, "1 to 2 hours", "More than 2 hours"))))</f>
        <v>30 to 60 mins</v>
      </c>
      <c r="L190">
        <f>ROUND(calls[[#This Row],[Satisfaction Rating]],0)</f>
        <v>4</v>
      </c>
    </row>
    <row r="191" spans="2:12">
      <c r="B191" t="s">
        <v>269</v>
      </c>
      <c r="C191" t="s">
        <v>53</v>
      </c>
      <c r="D191">
        <v>134</v>
      </c>
      <c r="E191" s="10" t="s">
        <v>36</v>
      </c>
      <c r="F191" s="11">
        <v>44992</v>
      </c>
      <c r="G191">
        <v>160</v>
      </c>
      <c r="H191">
        <v>4.5</v>
      </c>
      <c r="I191">
        <f>IF(MONTH(calls[[#This Row],[Date of Call]])&lt;=6, YEAR(calls[[#This Row],[Date of Call]]), YEAR(calls[[#This Row],[Date of Call]])+1)</f>
        <v>2023</v>
      </c>
      <c r="J191" t="str">
        <f>TEXT(calls[[#This Row],[Date of Call]],"DDDD")</f>
        <v>Tuesday</v>
      </c>
      <c r="K191" t="str">
        <f>IF(calls[[#This Row],[Duration]]&lt;=10, "Under 10 mins", IF(calls[[#This Row],[Duration]]&lt;=30, "10 to 30 mins", IF(calls[[#This Row],[Duration]]&lt;=60, "30 to 60 mins", IF(calls[[#This Row],[Duration]]&lt;=120, "1 to 2 hours", "More than 2 hours"))))</f>
        <v>More than 2 hours</v>
      </c>
      <c r="L191">
        <f>ROUND(calls[[#This Row],[Satisfaction Rating]],0)</f>
        <v>5</v>
      </c>
    </row>
    <row r="192" spans="2:12">
      <c r="B192" t="s">
        <v>270</v>
      </c>
      <c r="C192" t="s">
        <v>59</v>
      </c>
      <c r="D192">
        <v>80</v>
      </c>
      <c r="E192" s="10" t="s">
        <v>38</v>
      </c>
      <c r="F192" s="11">
        <v>44992</v>
      </c>
      <c r="G192">
        <v>45</v>
      </c>
      <c r="H192">
        <v>3</v>
      </c>
      <c r="I192">
        <f>IF(MONTH(calls[[#This Row],[Date of Call]])&lt;=6, YEAR(calls[[#This Row],[Date of Call]]), YEAR(calls[[#This Row],[Date of Call]])+1)</f>
        <v>2023</v>
      </c>
      <c r="J192" t="str">
        <f>TEXT(calls[[#This Row],[Date of Call]],"DDDD")</f>
        <v>Tuesday</v>
      </c>
      <c r="K192" t="str">
        <f>IF(calls[[#This Row],[Duration]]&lt;=10, "Under 10 mins", IF(calls[[#This Row],[Duration]]&lt;=30, "10 to 30 mins", IF(calls[[#This Row],[Duration]]&lt;=60, "30 to 60 mins", IF(calls[[#This Row],[Duration]]&lt;=120, "1 to 2 hours", "More than 2 hours"))))</f>
        <v>1 to 2 hours</v>
      </c>
      <c r="L192">
        <f>ROUND(calls[[#This Row],[Satisfaction Rating]],0)</f>
        <v>3</v>
      </c>
    </row>
    <row r="193" spans="2:12">
      <c r="B193" t="s">
        <v>271</v>
      </c>
      <c r="C193" t="s">
        <v>55</v>
      </c>
      <c r="D193">
        <v>103</v>
      </c>
      <c r="E193" s="10" t="s">
        <v>37</v>
      </c>
      <c r="F193" s="11">
        <v>44993</v>
      </c>
      <c r="G193">
        <v>117</v>
      </c>
      <c r="H193">
        <v>3</v>
      </c>
      <c r="I193">
        <f>IF(MONTH(calls[[#This Row],[Date of Call]])&lt;=6, YEAR(calls[[#This Row],[Date of Call]]), YEAR(calls[[#This Row],[Date of Call]])+1)</f>
        <v>2023</v>
      </c>
      <c r="J193" t="str">
        <f>TEXT(calls[[#This Row],[Date of Call]],"DDDD")</f>
        <v>Wednesday</v>
      </c>
      <c r="K193" t="str">
        <f>IF(calls[[#This Row],[Duration]]&lt;=10, "Under 10 mins", IF(calls[[#This Row],[Duration]]&lt;=30, "10 to 30 mins", IF(calls[[#This Row],[Duration]]&lt;=60, "30 to 60 mins", IF(calls[[#This Row],[Duration]]&lt;=120, "1 to 2 hours", "More than 2 hours"))))</f>
        <v>1 to 2 hours</v>
      </c>
      <c r="L193">
        <f>ROUND(calls[[#This Row],[Satisfaction Rating]],0)</f>
        <v>3</v>
      </c>
    </row>
    <row r="194" spans="2:12">
      <c r="B194" t="s">
        <v>272</v>
      </c>
      <c r="C194" t="s">
        <v>61</v>
      </c>
      <c r="D194">
        <v>20</v>
      </c>
      <c r="E194" s="10" t="s">
        <v>40</v>
      </c>
      <c r="F194" s="11">
        <v>44994</v>
      </c>
      <c r="G194">
        <v>22</v>
      </c>
      <c r="H194">
        <v>1.6</v>
      </c>
      <c r="I194">
        <f>IF(MONTH(calls[[#This Row],[Date of Call]])&lt;=6, YEAR(calls[[#This Row],[Date of Call]]), YEAR(calls[[#This Row],[Date of Call]])+1)</f>
        <v>2023</v>
      </c>
      <c r="J194" t="str">
        <f>TEXT(calls[[#This Row],[Date of Call]],"DDDD")</f>
        <v>Thursday</v>
      </c>
      <c r="K194" t="str">
        <f>IF(calls[[#This Row],[Duration]]&lt;=10, "Under 10 mins", IF(calls[[#This Row],[Duration]]&lt;=30, "10 to 30 mins", IF(calls[[#This Row],[Duration]]&lt;=60, "30 to 60 mins", IF(calls[[#This Row],[Duration]]&lt;=120, "1 to 2 hours", "More than 2 hours"))))</f>
        <v>10 to 30 mins</v>
      </c>
      <c r="L194">
        <f>ROUND(calls[[#This Row],[Satisfaction Rating]],0)</f>
        <v>2</v>
      </c>
    </row>
    <row r="195" spans="2:12">
      <c r="B195" t="s">
        <v>273</v>
      </c>
      <c r="C195" t="s">
        <v>55</v>
      </c>
      <c r="D195">
        <v>75</v>
      </c>
      <c r="E195" s="10" t="s">
        <v>38</v>
      </c>
      <c r="F195" s="11">
        <v>44994</v>
      </c>
      <c r="G195">
        <v>195</v>
      </c>
      <c r="H195">
        <v>3</v>
      </c>
      <c r="I195">
        <f>IF(MONTH(calls[[#This Row],[Date of Call]])&lt;=6, YEAR(calls[[#This Row],[Date of Call]]), YEAR(calls[[#This Row],[Date of Call]])+1)</f>
        <v>2023</v>
      </c>
      <c r="J195" t="str">
        <f>TEXT(calls[[#This Row],[Date of Call]],"DDDD")</f>
        <v>Thursday</v>
      </c>
      <c r="K195" t="str">
        <f>IF(calls[[#This Row],[Duration]]&lt;=10, "Under 10 mins", IF(calls[[#This Row],[Duration]]&lt;=30, "10 to 30 mins", IF(calls[[#This Row],[Duration]]&lt;=60, "30 to 60 mins", IF(calls[[#This Row],[Duration]]&lt;=120, "1 to 2 hours", "More than 2 hours"))))</f>
        <v>1 to 2 hours</v>
      </c>
      <c r="L195">
        <f>ROUND(calls[[#This Row],[Satisfaction Rating]],0)</f>
        <v>3</v>
      </c>
    </row>
    <row r="196" spans="2:12">
      <c r="B196" t="s">
        <v>274</v>
      </c>
      <c r="C196" t="s">
        <v>57</v>
      </c>
      <c r="D196">
        <v>80</v>
      </c>
      <c r="E196" s="10" t="s">
        <v>36</v>
      </c>
      <c r="F196" s="11">
        <v>44994</v>
      </c>
      <c r="G196">
        <v>168</v>
      </c>
      <c r="H196">
        <v>3.7</v>
      </c>
      <c r="I196">
        <f>IF(MONTH(calls[[#This Row],[Date of Call]])&lt;=6, YEAR(calls[[#This Row],[Date of Call]]), YEAR(calls[[#This Row],[Date of Call]])+1)</f>
        <v>2023</v>
      </c>
      <c r="J196" t="str">
        <f>TEXT(calls[[#This Row],[Date of Call]],"DDDD")</f>
        <v>Thursday</v>
      </c>
      <c r="K196" t="str">
        <f>IF(calls[[#This Row],[Duration]]&lt;=10, "Under 10 mins", IF(calls[[#This Row],[Duration]]&lt;=30, "10 to 30 mins", IF(calls[[#This Row],[Duration]]&lt;=60, "30 to 60 mins", IF(calls[[#This Row],[Duration]]&lt;=120, "1 to 2 hours", "More than 2 hours"))))</f>
        <v>1 to 2 hours</v>
      </c>
      <c r="L196">
        <f>ROUND(calls[[#This Row],[Satisfaction Rating]],0)</f>
        <v>4</v>
      </c>
    </row>
    <row r="197" spans="2:12">
      <c r="B197" t="s">
        <v>275</v>
      </c>
      <c r="C197" t="s">
        <v>54</v>
      </c>
      <c r="D197">
        <v>85</v>
      </c>
      <c r="E197" s="10" t="s">
        <v>39</v>
      </c>
      <c r="F197" s="11">
        <v>44995</v>
      </c>
      <c r="G197">
        <v>46</v>
      </c>
      <c r="H197">
        <v>4.9000000000000004</v>
      </c>
      <c r="I197">
        <f>IF(MONTH(calls[[#This Row],[Date of Call]])&lt;=6, YEAR(calls[[#This Row],[Date of Call]]), YEAR(calls[[#This Row],[Date of Call]])+1)</f>
        <v>2023</v>
      </c>
      <c r="J197" t="str">
        <f>TEXT(calls[[#This Row],[Date of Call]],"DDDD")</f>
        <v>Friday</v>
      </c>
      <c r="K197" t="str">
        <f>IF(calls[[#This Row],[Duration]]&lt;=10, "Under 10 mins", IF(calls[[#This Row],[Duration]]&lt;=30, "10 to 30 mins", IF(calls[[#This Row],[Duration]]&lt;=60, "30 to 60 mins", IF(calls[[#This Row],[Duration]]&lt;=120, "1 to 2 hours", "More than 2 hours"))))</f>
        <v>1 to 2 hours</v>
      </c>
      <c r="L197">
        <f>ROUND(calls[[#This Row],[Satisfaction Rating]],0)</f>
        <v>5</v>
      </c>
    </row>
    <row r="198" spans="2:12">
      <c r="B198" t="s">
        <v>276</v>
      </c>
      <c r="C198" t="s">
        <v>50</v>
      </c>
      <c r="D198">
        <v>155</v>
      </c>
      <c r="E198" s="10" t="s">
        <v>40</v>
      </c>
      <c r="F198" s="11">
        <v>44995</v>
      </c>
      <c r="G198">
        <v>164</v>
      </c>
      <c r="H198">
        <v>3.4</v>
      </c>
      <c r="I198">
        <f>IF(MONTH(calls[[#This Row],[Date of Call]])&lt;=6, YEAR(calls[[#This Row],[Date of Call]]), YEAR(calls[[#This Row],[Date of Call]])+1)</f>
        <v>2023</v>
      </c>
      <c r="J198" t="str">
        <f>TEXT(calls[[#This Row],[Date of Call]],"DDDD")</f>
        <v>Friday</v>
      </c>
      <c r="K198" t="str">
        <f>IF(calls[[#This Row],[Duration]]&lt;=10, "Under 10 mins", IF(calls[[#This Row],[Duration]]&lt;=30, "10 to 30 mins", IF(calls[[#This Row],[Duration]]&lt;=60, "30 to 60 mins", IF(calls[[#This Row],[Duration]]&lt;=120, "1 to 2 hours", "More than 2 hours"))))</f>
        <v>More than 2 hours</v>
      </c>
      <c r="L198">
        <f>ROUND(calls[[#This Row],[Satisfaction Rating]],0)</f>
        <v>3</v>
      </c>
    </row>
    <row r="199" spans="2:12">
      <c r="B199" t="s">
        <v>277</v>
      </c>
      <c r="C199" t="s">
        <v>54</v>
      </c>
      <c r="D199">
        <v>63</v>
      </c>
      <c r="E199" s="10" t="s">
        <v>39</v>
      </c>
      <c r="F199" s="11">
        <v>44995</v>
      </c>
      <c r="G199">
        <v>48</v>
      </c>
      <c r="H199">
        <v>5</v>
      </c>
      <c r="I199">
        <f>IF(MONTH(calls[[#This Row],[Date of Call]])&lt;=6, YEAR(calls[[#This Row],[Date of Call]]), YEAR(calls[[#This Row],[Date of Call]])+1)</f>
        <v>2023</v>
      </c>
      <c r="J199" t="str">
        <f>TEXT(calls[[#This Row],[Date of Call]],"DDDD")</f>
        <v>Friday</v>
      </c>
      <c r="K199" t="str">
        <f>IF(calls[[#This Row],[Duration]]&lt;=10, "Under 10 mins", IF(calls[[#This Row],[Duration]]&lt;=30, "10 to 30 mins", IF(calls[[#This Row],[Duration]]&lt;=60, "30 to 60 mins", IF(calls[[#This Row],[Duration]]&lt;=120, "1 to 2 hours", "More than 2 hours"))))</f>
        <v>1 to 2 hours</v>
      </c>
      <c r="L199">
        <f>ROUND(calls[[#This Row],[Satisfaction Rating]],0)</f>
        <v>5</v>
      </c>
    </row>
    <row r="200" spans="2:12">
      <c r="B200" t="s">
        <v>278</v>
      </c>
      <c r="C200" t="s">
        <v>60</v>
      </c>
      <c r="D200">
        <v>105</v>
      </c>
      <c r="E200" s="10" t="s">
        <v>37</v>
      </c>
      <c r="F200" s="11">
        <v>44995</v>
      </c>
      <c r="G200">
        <v>96</v>
      </c>
      <c r="H200">
        <v>5</v>
      </c>
      <c r="I200">
        <f>IF(MONTH(calls[[#This Row],[Date of Call]])&lt;=6, YEAR(calls[[#This Row],[Date of Call]]), YEAR(calls[[#This Row],[Date of Call]])+1)</f>
        <v>2023</v>
      </c>
      <c r="J200" t="str">
        <f>TEXT(calls[[#This Row],[Date of Call]],"DDDD")</f>
        <v>Friday</v>
      </c>
      <c r="K200" t="str">
        <f>IF(calls[[#This Row],[Duration]]&lt;=10, "Under 10 mins", IF(calls[[#This Row],[Duration]]&lt;=30, "10 to 30 mins", IF(calls[[#This Row],[Duration]]&lt;=60, "30 to 60 mins", IF(calls[[#This Row],[Duration]]&lt;=120, "1 to 2 hours", "More than 2 hours"))))</f>
        <v>1 to 2 hours</v>
      </c>
      <c r="L200">
        <f>ROUND(calls[[#This Row],[Satisfaction Rating]],0)</f>
        <v>5</v>
      </c>
    </row>
    <row r="201" spans="2:12">
      <c r="B201" t="s">
        <v>279</v>
      </c>
      <c r="C201" t="s">
        <v>54</v>
      </c>
      <c r="D201">
        <v>71</v>
      </c>
      <c r="E201" s="10" t="s">
        <v>39</v>
      </c>
      <c r="F201" s="11">
        <v>44995</v>
      </c>
      <c r="G201">
        <v>105</v>
      </c>
      <c r="H201">
        <v>4</v>
      </c>
      <c r="I201">
        <f>IF(MONTH(calls[[#This Row],[Date of Call]])&lt;=6, YEAR(calls[[#This Row],[Date of Call]]), YEAR(calls[[#This Row],[Date of Call]])+1)</f>
        <v>2023</v>
      </c>
      <c r="J201" t="str">
        <f>TEXT(calls[[#This Row],[Date of Call]],"DDDD")</f>
        <v>Friday</v>
      </c>
      <c r="K201" t="str">
        <f>IF(calls[[#This Row],[Duration]]&lt;=10, "Under 10 mins", IF(calls[[#This Row],[Duration]]&lt;=30, "10 to 30 mins", IF(calls[[#This Row],[Duration]]&lt;=60, "30 to 60 mins", IF(calls[[#This Row],[Duration]]&lt;=120, "1 to 2 hours", "More than 2 hours"))))</f>
        <v>1 to 2 hours</v>
      </c>
      <c r="L201">
        <f>ROUND(calls[[#This Row],[Satisfaction Rating]],0)</f>
        <v>4</v>
      </c>
    </row>
    <row r="202" spans="2:12">
      <c r="B202" t="s">
        <v>280</v>
      </c>
      <c r="C202" t="s">
        <v>50</v>
      </c>
      <c r="D202">
        <v>100</v>
      </c>
      <c r="E202" s="10" t="s">
        <v>39</v>
      </c>
      <c r="F202" s="11">
        <v>44996</v>
      </c>
      <c r="G202">
        <v>44</v>
      </c>
      <c r="H202">
        <v>3.6</v>
      </c>
      <c r="I202">
        <f>IF(MONTH(calls[[#This Row],[Date of Call]])&lt;=6, YEAR(calls[[#This Row],[Date of Call]]), YEAR(calls[[#This Row],[Date of Call]])+1)</f>
        <v>2023</v>
      </c>
      <c r="J202" t="str">
        <f>TEXT(calls[[#This Row],[Date of Call]],"DDDD")</f>
        <v>Saturday</v>
      </c>
      <c r="K202" t="str">
        <f>IF(calls[[#This Row],[Duration]]&lt;=10, "Under 10 mins", IF(calls[[#This Row],[Duration]]&lt;=30, "10 to 30 mins", IF(calls[[#This Row],[Duration]]&lt;=60, "30 to 60 mins", IF(calls[[#This Row],[Duration]]&lt;=120, "1 to 2 hours", "More than 2 hours"))))</f>
        <v>1 to 2 hours</v>
      </c>
      <c r="L202">
        <f>ROUND(calls[[#This Row],[Satisfaction Rating]],0)</f>
        <v>4</v>
      </c>
    </row>
    <row r="203" spans="2:12">
      <c r="B203" t="s">
        <v>281</v>
      </c>
      <c r="C203" t="s">
        <v>49</v>
      </c>
      <c r="D203">
        <v>93</v>
      </c>
      <c r="E203" s="10" t="s">
        <v>36</v>
      </c>
      <c r="F203" s="11">
        <v>44996</v>
      </c>
      <c r="G203">
        <v>132</v>
      </c>
      <c r="H203">
        <v>3.7</v>
      </c>
      <c r="I203">
        <f>IF(MONTH(calls[[#This Row],[Date of Call]])&lt;=6, YEAR(calls[[#This Row],[Date of Call]]), YEAR(calls[[#This Row],[Date of Call]])+1)</f>
        <v>2023</v>
      </c>
      <c r="J203" t="str">
        <f>TEXT(calls[[#This Row],[Date of Call]],"DDDD")</f>
        <v>Saturday</v>
      </c>
      <c r="K203" t="str">
        <f>IF(calls[[#This Row],[Duration]]&lt;=10, "Under 10 mins", IF(calls[[#This Row],[Duration]]&lt;=30, "10 to 30 mins", IF(calls[[#This Row],[Duration]]&lt;=60, "30 to 60 mins", IF(calls[[#This Row],[Duration]]&lt;=120, "1 to 2 hours", "More than 2 hours"))))</f>
        <v>1 to 2 hours</v>
      </c>
      <c r="L203">
        <f>ROUND(calls[[#This Row],[Satisfaction Rating]],0)</f>
        <v>4</v>
      </c>
    </row>
    <row r="204" spans="2:12">
      <c r="B204" t="s">
        <v>282</v>
      </c>
      <c r="C204" t="s">
        <v>60</v>
      </c>
      <c r="D204">
        <v>84</v>
      </c>
      <c r="E204" s="10" t="s">
        <v>40</v>
      </c>
      <c r="F204" s="11">
        <v>44996</v>
      </c>
      <c r="G204">
        <v>54</v>
      </c>
      <c r="H204">
        <v>4.2</v>
      </c>
      <c r="I204">
        <f>IF(MONTH(calls[[#This Row],[Date of Call]])&lt;=6, YEAR(calls[[#This Row],[Date of Call]]), YEAR(calls[[#This Row],[Date of Call]])+1)</f>
        <v>2023</v>
      </c>
      <c r="J204" t="str">
        <f>TEXT(calls[[#This Row],[Date of Call]],"DDDD")</f>
        <v>Saturday</v>
      </c>
      <c r="K204" t="str">
        <f>IF(calls[[#This Row],[Duration]]&lt;=10, "Under 10 mins", IF(calls[[#This Row],[Duration]]&lt;=30, "10 to 30 mins", IF(calls[[#This Row],[Duration]]&lt;=60, "30 to 60 mins", IF(calls[[#This Row],[Duration]]&lt;=120, "1 to 2 hours", "More than 2 hours"))))</f>
        <v>1 to 2 hours</v>
      </c>
      <c r="L204">
        <f>ROUND(calls[[#This Row],[Satisfaction Rating]],0)</f>
        <v>4</v>
      </c>
    </row>
    <row r="205" spans="2:12">
      <c r="B205" t="s">
        <v>283</v>
      </c>
      <c r="C205" t="s">
        <v>59</v>
      </c>
      <c r="D205">
        <v>56</v>
      </c>
      <c r="E205" s="10" t="s">
        <v>38</v>
      </c>
      <c r="F205" s="11">
        <v>44996</v>
      </c>
      <c r="G205">
        <v>129</v>
      </c>
      <c r="H205">
        <v>2.1</v>
      </c>
      <c r="I205">
        <f>IF(MONTH(calls[[#This Row],[Date of Call]])&lt;=6, YEAR(calls[[#This Row],[Date of Call]]), YEAR(calls[[#This Row],[Date of Call]])+1)</f>
        <v>2023</v>
      </c>
      <c r="J205" t="str">
        <f>TEXT(calls[[#This Row],[Date of Call]],"DDDD")</f>
        <v>Saturday</v>
      </c>
      <c r="K205" t="str">
        <f>IF(calls[[#This Row],[Duration]]&lt;=10, "Under 10 mins", IF(calls[[#This Row],[Duration]]&lt;=30, "10 to 30 mins", IF(calls[[#This Row],[Duration]]&lt;=60, "30 to 60 mins", IF(calls[[#This Row],[Duration]]&lt;=120, "1 to 2 hours", "More than 2 hours"))))</f>
        <v>30 to 60 mins</v>
      </c>
      <c r="L205">
        <f>ROUND(calls[[#This Row],[Satisfaction Rating]],0)</f>
        <v>2</v>
      </c>
    </row>
    <row r="206" spans="2:12">
      <c r="B206" t="s">
        <v>284</v>
      </c>
      <c r="C206" t="s">
        <v>59</v>
      </c>
      <c r="D206">
        <v>63</v>
      </c>
      <c r="E206" s="10" t="s">
        <v>39</v>
      </c>
      <c r="F206" s="11">
        <v>44996</v>
      </c>
      <c r="G206">
        <v>42</v>
      </c>
      <c r="H206">
        <v>4</v>
      </c>
      <c r="I206">
        <f>IF(MONTH(calls[[#This Row],[Date of Call]])&lt;=6, YEAR(calls[[#This Row],[Date of Call]]), YEAR(calls[[#This Row],[Date of Call]])+1)</f>
        <v>2023</v>
      </c>
      <c r="J206" t="str">
        <f>TEXT(calls[[#This Row],[Date of Call]],"DDDD")</f>
        <v>Saturday</v>
      </c>
      <c r="K206" t="str">
        <f>IF(calls[[#This Row],[Duration]]&lt;=10, "Under 10 mins", IF(calls[[#This Row],[Duration]]&lt;=30, "10 to 30 mins", IF(calls[[#This Row],[Duration]]&lt;=60, "30 to 60 mins", IF(calls[[#This Row],[Duration]]&lt;=120, "1 to 2 hours", "More than 2 hours"))))</f>
        <v>1 to 2 hours</v>
      </c>
      <c r="L206">
        <f>ROUND(calls[[#This Row],[Satisfaction Rating]],0)</f>
        <v>4</v>
      </c>
    </row>
    <row r="207" spans="2:12">
      <c r="B207" t="s">
        <v>285</v>
      </c>
      <c r="C207" t="s">
        <v>62</v>
      </c>
      <c r="D207">
        <v>83</v>
      </c>
      <c r="E207" s="10" t="s">
        <v>39</v>
      </c>
      <c r="F207" s="11">
        <v>44996</v>
      </c>
      <c r="G207">
        <v>42</v>
      </c>
      <c r="H207">
        <v>4.2</v>
      </c>
      <c r="I207">
        <f>IF(MONTH(calls[[#This Row],[Date of Call]])&lt;=6, YEAR(calls[[#This Row],[Date of Call]]), YEAR(calls[[#This Row],[Date of Call]])+1)</f>
        <v>2023</v>
      </c>
      <c r="J207" t="str">
        <f>TEXT(calls[[#This Row],[Date of Call]],"DDDD")</f>
        <v>Saturday</v>
      </c>
      <c r="K207" t="str">
        <f>IF(calls[[#This Row],[Duration]]&lt;=10, "Under 10 mins", IF(calls[[#This Row],[Duration]]&lt;=30, "10 to 30 mins", IF(calls[[#This Row],[Duration]]&lt;=60, "30 to 60 mins", IF(calls[[#This Row],[Duration]]&lt;=120, "1 to 2 hours", "More than 2 hours"))))</f>
        <v>1 to 2 hours</v>
      </c>
      <c r="L207">
        <f>ROUND(calls[[#This Row],[Satisfaction Rating]],0)</f>
        <v>4</v>
      </c>
    </row>
    <row r="208" spans="2:12">
      <c r="B208" t="s">
        <v>286</v>
      </c>
      <c r="C208" t="s">
        <v>57</v>
      </c>
      <c r="D208">
        <v>134</v>
      </c>
      <c r="E208" s="10" t="s">
        <v>40</v>
      </c>
      <c r="F208" s="11">
        <v>44996</v>
      </c>
      <c r="G208">
        <v>180</v>
      </c>
      <c r="H208">
        <v>3.1</v>
      </c>
      <c r="I208">
        <f>IF(MONTH(calls[[#This Row],[Date of Call]])&lt;=6, YEAR(calls[[#This Row],[Date of Call]]), YEAR(calls[[#This Row],[Date of Call]])+1)</f>
        <v>2023</v>
      </c>
      <c r="J208" t="str">
        <f>TEXT(calls[[#This Row],[Date of Call]],"DDDD")</f>
        <v>Saturday</v>
      </c>
      <c r="K208" t="str">
        <f>IF(calls[[#This Row],[Duration]]&lt;=10, "Under 10 mins", IF(calls[[#This Row],[Duration]]&lt;=30, "10 to 30 mins", IF(calls[[#This Row],[Duration]]&lt;=60, "30 to 60 mins", IF(calls[[#This Row],[Duration]]&lt;=120, "1 to 2 hours", "More than 2 hours"))))</f>
        <v>More than 2 hours</v>
      </c>
      <c r="L208">
        <f>ROUND(calls[[#This Row],[Satisfaction Rating]],0)</f>
        <v>3</v>
      </c>
    </row>
    <row r="209" spans="2:12">
      <c r="B209" t="s">
        <v>287</v>
      </c>
      <c r="C209" t="s">
        <v>51</v>
      </c>
      <c r="D209">
        <v>73</v>
      </c>
      <c r="E209" s="10" t="s">
        <v>39</v>
      </c>
      <c r="F209" s="11">
        <v>44997</v>
      </c>
      <c r="G209">
        <v>34</v>
      </c>
      <c r="H209">
        <v>4.8</v>
      </c>
      <c r="I209">
        <f>IF(MONTH(calls[[#This Row],[Date of Call]])&lt;=6, YEAR(calls[[#This Row],[Date of Call]]), YEAR(calls[[#This Row],[Date of Call]])+1)</f>
        <v>2023</v>
      </c>
      <c r="J209" t="str">
        <f>TEXT(calls[[#This Row],[Date of Call]],"DDDD")</f>
        <v>Sunday</v>
      </c>
      <c r="K209" t="str">
        <f>IF(calls[[#This Row],[Duration]]&lt;=10, "Under 10 mins", IF(calls[[#This Row],[Duration]]&lt;=30, "10 to 30 mins", IF(calls[[#This Row],[Duration]]&lt;=60, "30 to 60 mins", IF(calls[[#This Row],[Duration]]&lt;=120, "1 to 2 hours", "More than 2 hours"))))</f>
        <v>1 to 2 hours</v>
      </c>
      <c r="L209">
        <f>ROUND(calls[[#This Row],[Satisfaction Rating]],0)</f>
        <v>5</v>
      </c>
    </row>
    <row r="210" spans="2:12">
      <c r="B210" t="s">
        <v>288</v>
      </c>
      <c r="C210" t="s">
        <v>55</v>
      </c>
      <c r="D210">
        <v>6</v>
      </c>
      <c r="E210" s="10" t="s">
        <v>38</v>
      </c>
      <c r="F210" s="11">
        <v>44997</v>
      </c>
      <c r="G210">
        <v>29</v>
      </c>
      <c r="H210">
        <v>4.7</v>
      </c>
      <c r="I210">
        <f>IF(MONTH(calls[[#This Row],[Date of Call]])&lt;=6, YEAR(calls[[#This Row],[Date of Call]]), YEAR(calls[[#This Row],[Date of Call]])+1)</f>
        <v>2023</v>
      </c>
      <c r="J210" t="str">
        <f>TEXT(calls[[#This Row],[Date of Call]],"DDDD")</f>
        <v>Sunday</v>
      </c>
      <c r="K210" t="str">
        <f>IF(calls[[#This Row],[Duration]]&lt;=10, "Under 10 mins", IF(calls[[#This Row],[Duration]]&lt;=30, "10 to 30 mins", IF(calls[[#This Row],[Duration]]&lt;=60, "30 to 60 mins", IF(calls[[#This Row],[Duration]]&lt;=120, "1 to 2 hours", "More than 2 hours"))))</f>
        <v>Under 10 mins</v>
      </c>
      <c r="L210">
        <f>ROUND(calls[[#This Row],[Satisfaction Rating]],0)</f>
        <v>5</v>
      </c>
    </row>
    <row r="211" spans="2:12">
      <c r="B211" t="s">
        <v>289</v>
      </c>
      <c r="C211" t="s">
        <v>52</v>
      </c>
      <c r="D211">
        <v>46</v>
      </c>
      <c r="E211" s="10" t="s">
        <v>37</v>
      </c>
      <c r="F211" s="11">
        <v>44997</v>
      </c>
      <c r="G211">
        <v>165</v>
      </c>
      <c r="H211">
        <v>3.3</v>
      </c>
      <c r="I211">
        <f>IF(MONTH(calls[[#This Row],[Date of Call]])&lt;=6, YEAR(calls[[#This Row],[Date of Call]]), YEAR(calls[[#This Row],[Date of Call]])+1)</f>
        <v>2023</v>
      </c>
      <c r="J211" t="str">
        <f>TEXT(calls[[#This Row],[Date of Call]],"DDDD")</f>
        <v>Sunday</v>
      </c>
      <c r="K211" t="str">
        <f>IF(calls[[#This Row],[Duration]]&lt;=10, "Under 10 mins", IF(calls[[#This Row],[Duration]]&lt;=30, "10 to 30 mins", IF(calls[[#This Row],[Duration]]&lt;=60, "30 to 60 mins", IF(calls[[#This Row],[Duration]]&lt;=120, "1 to 2 hours", "More than 2 hours"))))</f>
        <v>30 to 60 mins</v>
      </c>
      <c r="L211">
        <f>ROUND(calls[[#This Row],[Satisfaction Rating]],0)</f>
        <v>3</v>
      </c>
    </row>
    <row r="212" spans="2:12">
      <c r="B212" t="s">
        <v>290</v>
      </c>
      <c r="C212" t="s">
        <v>55</v>
      </c>
      <c r="D212">
        <v>121</v>
      </c>
      <c r="E212" s="10" t="s">
        <v>39</v>
      </c>
      <c r="F212" s="11">
        <v>44998</v>
      </c>
      <c r="G212">
        <v>32</v>
      </c>
      <c r="H212">
        <v>3.7</v>
      </c>
      <c r="I212">
        <f>IF(MONTH(calls[[#This Row],[Date of Call]])&lt;=6, YEAR(calls[[#This Row],[Date of Call]]), YEAR(calls[[#This Row],[Date of Call]])+1)</f>
        <v>2023</v>
      </c>
      <c r="J212" t="str">
        <f>TEXT(calls[[#This Row],[Date of Call]],"DDDD")</f>
        <v>Monday</v>
      </c>
      <c r="K212" t="str">
        <f>IF(calls[[#This Row],[Duration]]&lt;=10, "Under 10 mins", IF(calls[[#This Row],[Duration]]&lt;=30, "10 to 30 mins", IF(calls[[#This Row],[Duration]]&lt;=60, "30 to 60 mins", IF(calls[[#This Row],[Duration]]&lt;=120, "1 to 2 hours", "More than 2 hours"))))</f>
        <v>More than 2 hours</v>
      </c>
      <c r="L212">
        <f>ROUND(calls[[#This Row],[Satisfaction Rating]],0)</f>
        <v>4</v>
      </c>
    </row>
    <row r="213" spans="2:12">
      <c r="B213" t="s">
        <v>291</v>
      </c>
      <c r="C213" t="s">
        <v>59</v>
      </c>
      <c r="D213">
        <v>61</v>
      </c>
      <c r="E213" s="10" t="s">
        <v>36</v>
      </c>
      <c r="F213" s="11">
        <v>44998</v>
      </c>
      <c r="G213">
        <v>160</v>
      </c>
      <c r="H213">
        <v>4.9000000000000004</v>
      </c>
      <c r="I213">
        <f>IF(MONTH(calls[[#This Row],[Date of Call]])&lt;=6, YEAR(calls[[#This Row],[Date of Call]]), YEAR(calls[[#This Row],[Date of Call]])+1)</f>
        <v>2023</v>
      </c>
      <c r="J213" t="str">
        <f>TEXT(calls[[#This Row],[Date of Call]],"DDDD")</f>
        <v>Monday</v>
      </c>
      <c r="K213" t="str">
        <f>IF(calls[[#This Row],[Duration]]&lt;=10, "Under 10 mins", IF(calls[[#This Row],[Duration]]&lt;=30, "10 to 30 mins", IF(calls[[#This Row],[Duration]]&lt;=60, "30 to 60 mins", IF(calls[[#This Row],[Duration]]&lt;=120, "1 to 2 hours", "More than 2 hours"))))</f>
        <v>1 to 2 hours</v>
      </c>
      <c r="L213">
        <f>ROUND(calls[[#This Row],[Satisfaction Rating]],0)</f>
        <v>5</v>
      </c>
    </row>
    <row r="214" spans="2:12">
      <c r="B214" t="s">
        <v>292</v>
      </c>
      <c r="C214" t="s">
        <v>57</v>
      </c>
      <c r="D214">
        <v>144</v>
      </c>
      <c r="E214" s="10" t="s">
        <v>40</v>
      </c>
      <c r="F214" s="11">
        <v>44998</v>
      </c>
      <c r="G214">
        <v>140</v>
      </c>
      <c r="H214">
        <v>3.5</v>
      </c>
      <c r="I214">
        <f>IF(MONTH(calls[[#This Row],[Date of Call]])&lt;=6, YEAR(calls[[#This Row],[Date of Call]]), YEAR(calls[[#This Row],[Date of Call]])+1)</f>
        <v>2023</v>
      </c>
      <c r="J214" t="str">
        <f>TEXT(calls[[#This Row],[Date of Call]],"DDDD")</f>
        <v>Monday</v>
      </c>
      <c r="K214" t="str">
        <f>IF(calls[[#This Row],[Duration]]&lt;=10, "Under 10 mins", IF(calls[[#This Row],[Duration]]&lt;=30, "10 to 30 mins", IF(calls[[#This Row],[Duration]]&lt;=60, "30 to 60 mins", IF(calls[[#This Row],[Duration]]&lt;=120, "1 to 2 hours", "More than 2 hours"))))</f>
        <v>More than 2 hours</v>
      </c>
      <c r="L214">
        <f>ROUND(calls[[#This Row],[Satisfaction Rating]],0)</f>
        <v>4</v>
      </c>
    </row>
    <row r="215" spans="2:12">
      <c r="B215" t="s">
        <v>293</v>
      </c>
      <c r="C215" t="s">
        <v>52</v>
      </c>
      <c r="D215">
        <v>145</v>
      </c>
      <c r="E215" s="10" t="s">
        <v>40</v>
      </c>
      <c r="F215" s="11">
        <v>44998</v>
      </c>
      <c r="G215">
        <v>136</v>
      </c>
      <c r="H215">
        <v>4.4000000000000004</v>
      </c>
      <c r="I215">
        <f>IF(MONTH(calls[[#This Row],[Date of Call]])&lt;=6, YEAR(calls[[#This Row],[Date of Call]]), YEAR(calls[[#This Row],[Date of Call]])+1)</f>
        <v>2023</v>
      </c>
      <c r="J215" t="str">
        <f>TEXT(calls[[#This Row],[Date of Call]],"DDDD")</f>
        <v>Monday</v>
      </c>
      <c r="K215" t="str">
        <f>IF(calls[[#This Row],[Duration]]&lt;=10, "Under 10 mins", IF(calls[[#This Row],[Duration]]&lt;=30, "10 to 30 mins", IF(calls[[#This Row],[Duration]]&lt;=60, "30 to 60 mins", IF(calls[[#This Row],[Duration]]&lt;=120, "1 to 2 hours", "More than 2 hours"))))</f>
        <v>More than 2 hours</v>
      </c>
      <c r="L215">
        <f>ROUND(calls[[#This Row],[Satisfaction Rating]],0)</f>
        <v>4</v>
      </c>
    </row>
    <row r="216" spans="2:12">
      <c r="B216" t="s">
        <v>294</v>
      </c>
      <c r="C216" t="s">
        <v>60</v>
      </c>
      <c r="D216">
        <v>85</v>
      </c>
      <c r="E216" s="10" t="s">
        <v>38</v>
      </c>
      <c r="F216" s="11">
        <v>44998</v>
      </c>
      <c r="G216">
        <v>66</v>
      </c>
      <c r="H216">
        <v>2.8</v>
      </c>
      <c r="I216">
        <f>IF(MONTH(calls[[#This Row],[Date of Call]])&lt;=6, YEAR(calls[[#This Row],[Date of Call]]), YEAR(calls[[#This Row],[Date of Call]])+1)</f>
        <v>2023</v>
      </c>
      <c r="J216" t="str">
        <f>TEXT(calls[[#This Row],[Date of Call]],"DDDD")</f>
        <v>Monday</v>
      </c>
      <c r="K216" t="str">
        <f>IF(calls[[#This Row],[Duration]]&lt;=10, "Under 10 mins", IF(calls[[#This Row],[Duration]]&lt;=30, "10 to 30 mins", IF(calls[[#This Row],[Duration]]&lt;=60, "30 to 60 mins", IF(calls[[#This Row],[Duration]]&lt;=120, "1 to 2 hours", "More than 2 hours"))))</f>
        <v>1 to 2 hours</v>
      </c>
      <c r="L216">
        <f>ROUND(calls[[#This Row],[Satisfaction Rating]],0)</f>
        <v>3</v>
      </c>
    </row>
    <row r="217" spans="2:12">
      <c r="B217" t="s">
        <v>295</v>
      </c>
      <c r="C217" t="s">
        <v>52</v>
      </c>
      <c r="D217">
        <v>13</v>
      </c>
      <c r="E217" s="10" t="s">
        <v>36</v>
      </c>
      <c r="F217" s="11">
        <v>44999</v>
      </c>
      <c r="G217">
        <v>63</v>
      </c>
      <c r="H217">
        <v>4.0999999999999996</v>
      </c>
      <c r="I217">
        <f>IF(MONTH(calls[[#This Row],[Date of Call]])&lt;=6, YEAR(calls[[#This Row],[Date of Call]]), YEAR(calls[[#This Row],[Date of Call]])+1)</f>
        <v>2023</v>
      </c>
      <c r="J217" t="str">
        <f>TEXT(calls[[#This Row],[Date of Call]],"DDDD")</f>
        <v>Tuesday</v>
      </c>
      <c r="K217" t="str">
        <f>IF(calls[[#This Row],[Duration]]&lt;=10, "Under 10 mins", IF(calls[[#This Row],[Duration]]&lt;=30, "10 to 30 mins", IF(calls[[#This Row],[Duration]]&lt;=60, "30 to 60 mins", IF(calls[[#This Row],[Duration]]&lt;=120, "1 to 2 hours", "More than 2 hours"))))</f>
        <v>10 to 30 mins</v>
      </c>
      <c r="L217">
        <f>ROUND(calls[[#This Row],[Satisfaction Rating]],0)</f>
        <v>4</v>
      </c>
    </row>
    <row r="218" spans="2:12">
      <c r="B218" t="s">
        <v>296</v>
      </c>
      <c r="C218" t="s">
        <v>49</v>
      </c>
      <c r="D218">
        <v>142</v>
      </c>
      <c r="E218" s="10" t="s">
        <v>39</v>
      </c>
      <c r="F218" s="11">
        <v>44999</v>
      </c>
      <c r="G218">
        <v>44</v>
      </c>
      <c r="H218">
        <v>3.5</v>
      </c>
      <c r="I218">
        <f>IF(MONTH(calls[[#This Row],[Date of Call]])&lt;=6, YEAR(calls[[#This Row],[Date of Call]]), YEAR(calls[[#This Row],[Date of Call]])+1)</f>
        <v>2023</v>
      </c>
      <c r="J218" t="str">
        <f>TEXT(calls[[#This Row],[Date of Call]],"DDDD")</f>
        <v>Tuesday</v>
      </c>
      <c r="K218" t="str">
        <f>IF(calls[[#This Row],[Duration]]&lt;=10, "Under 10 mins", IF(calls[[#This Row],[Duration]]&lt;=30, "10 to 30 mins", IF(calls[[#This Row],[Duration]]&lt;=60, "30 to 60 mins", IF(calls[[#This Row],[Duration]]&lt;=120, "1 to 2 hours", "More than 2 hours"))))</f>
        <v>More than 2 hours</v>
      </c>
      <c r="L218">
        <f>ROUND(calls[[#This Row],[Satisfaction Rating]],0)</f>
        <v>4</v>
      </c>
    </row>
    <row r="219" spans="2:12">
      <c r="B219" t="s">
        <v>297</v>
      </c>
      <c r="C219" t="s">
        <v>57</v>
      </c>
      <c r="D219">
        <v>28</v>
      </c>
      <c r="E219" s="10" t="s">
        <v>37</v>
      </c>
      <c r="F219" s="11">
        <v>44999</v>
      </c>
      <c r="G219">
        <v>78</v>
      </c>
      <c r="H219">
        <v>3.8</v>
      </c>
      <c r="I219">
        <f>IF(MONTH(calls[[#This Row],[Date of Call]])&lt;=6, YEAR(calls[[#This Row],[Date of Call]]), YEAR(calls[[#This Row],[Date of Call]])+1)</f>
        <v>2023</v>
      </c>
      <c r="J219" t="str">
        <f>TEXT(calls[[#This Row],[Date of Call]],"DDDD")</f>
        <v>Tuesday</v>
      </c>
      <c r="K219" t="str">
        <f>IF(calls[[#This Row],[Duration]]&lt;=10, "Under 10 mins", IF(calls[[#This Row],[Duration]]&lt;=30, "10 to 30 mins", IF(calls[[#This Row],[Duration]]&lt;=60, "30 to 60 mins", IF(calls[[#This Row],[Duration]]&lt;=120, "1 to 2 hours", "More than 2 hours"))))</f>
        <v>10 to 30 mins</v>
      </c>
      <c r="L219">
        <f>ROUND(calls[[#This Row],[Satisfaction Rating]],0)</f>
        <v>4</v>
      </c>
    </row>
    <row r="220" spans="2:12">
      <c r="B220" t="s">
        <v>298</v>
      </c>
      <c r="C220" t="s">
        <v>57</v>
      </c>
      <c r="D220">
        <v>119</v>
      </c>
      <c r="E220" s="10" t="s">
        <v>39</v>
      </c>
      <c r="F220" s="11">
        <v>44999</v>
      </c>
      <c r="G220">
        <v>20</v>
      </c>
      <c r="H220">
        <v>3.9</v>
      </c>
      <c r="I220">
        <f>IF(MONTH(calls[[#This Row],[Date of Call]])&lt;=6, YEAR(calls[[#This Row],[Date of Call]]), YEAR(calls[[#This Row],[Date of Call]])+1)</f>
        <v>2023</v>
      </c>
      <c r="J220" t="str">
        <f>TEXT(calls[[#This Row],[Date of Call]],"DDDD")</f>
        <v>Tuesday</v>
      </c>
      <c r="K220" t="str">
        <f>IF(calls[[#This Row],[Duration]]&lt;=10, "Under 10 mins", IF(calls[[#This Row],[Duration]]&lt;=30, "10 to 30 mins", IF(calls[[#This Row],[Duration]]&lt;=60, "30 to 60 mins", IF(calls[[#This Row],[Duration]]&lt;=120, "1 to 2 hours", "More than 2 hours"))))</f>
        <v>1 to 2 hours</v>
      </c>
      <c r="L220">
        <f>ROUND(calls[[#This Row],[Satisfaction Rating]],0)</f>
        <v>4</v>
      </c>
    </row>
    <row r="221" spans="2:12">
      <c r="B221" t="s">
        <v>299</v>
      </c>
      <c r="C221" t="s">
        <v>55</v>
      </c>
      <c r="D221">
        <v>65</v>
      </c>
      <c r="E221" s="10" t="s">
        <v>38</v>
      </c>
      <c r="F221" s="11">
        <v>44999</v>
      </c>
      <c r="G221">
        <v>84</v>
      </c>
      <c r="H221">
        <v>2.5</v>
      </c>
      <c r="I221">
        <f>IF(MONTH(calls[[#This Row],[Date of Call]])&lt;=6, YEAR(calls[[#This Row],[Date of Call]]), YEAR(calls[[#This Row],[Date of Call]])+1)</f>
        <v>2023</v>
      </c>
      <c r="J221" t="str">
        <f>TEXT(calls[[#This Row],[Date of Call]],"DDDD")</f>
        <v>Tuesday</v>
      </c>
      <c r="K221" t="str">
        <f>IF(calls[[#This Row],[Duration]]&lt;=10, "Under 10 mins", IF(calls[[#This Row],[Duration]]&lt;=30, "10 to 30 mins", IF(calls[[#This Row],[Duration]]&lt;=60, "30 to 60 mins", IF(calls[[#This Row],[Duration]]&lt;=120, "1 to 2 hours", "More than 2 hours"))))</f>
        <v>1 to 2 hours</v>
      </c>
      <c r="L221">
        <f>ROUND(calls[[#This Row],[Satisfaction Rating]],0)</f>
        <v>3</v>
      </c>
    </row>
    <row r="222" spans="2:12">
      <c r="B222" t="s">
        <v>300</v>
      </c>
      <c r="C222" t="s">
        <v>53</v>
      </c>
      <c r="D222">
        <v>68</v>
      </c>
      <c r="E222" s="10" t="s">
        <v>38</v>
      </c>
      <c r="F222" s="11">
        <v>44999</v>
      </c>
      <c r="G222">
        <v>32</v>
      </c>
      <c r="H222">
        <v>4.9000000000000004</v>
      </c>
      <c r="I222">
        <f>IF(MONTH(calls[[#This Row],[Date of Call]])&lt;=6, YEAR(calls[[#This Row],[Date of Call]]), YEAR(calls[[#This Row],[Date of Call]])+1)</f>
        <v>2023</v>
      </c>
      <c r="J222" t="str">
        <f>TEXT(calls[[#This Row],[Date of Call]],"DDDD")</f>
        <v>Tuesday</v>
      </c>
      <c r="K222" t="str">
        <f>IF(calls[[#This Row],[Duration]]&lt;=10, "Under 10 mins", IF(calls[[#This Row],[Duration]]&lt;=30, "10 to 30 mins", IF(calls[[#This Row],[Duration]]&lt;=60, "30 to 60 mins", IF(calls[[#This Row],[Duration]]&lt;=120, "1 to 2 hours", "More than 2 hours"))))</f>
        <v>1 to 2 hours</v>
      </c>
      <c r="L222">
        <f>ROUND(calls[[#This Row],[Satisfaction Rating]],0)</f>
        <v>5</v>
      </c>
    </row>
    <row r="223" spans="2:12">
      <c r="B223" t="s">
        <v>301</v>
      </c>
      <c r="C223" t="s">
        <v>62</v>
      </c>
      <c r="D223">
        <v>72</v>
      </c>
      <c r="E223" s="10" t="s">
        <v>37</v>
      </c>
      <c r="F223" s="11">
        <v>44999</v>
      </c>
      <c r="G223">
        <v>132</v>
      </c>
      <c r="H223">
        <v>3.4</v>
      </c>
      <c r="I223">
        <f>IF(MONTH(calls[[#This Row],[Date of Call]])&lt;=6, YEAR(calls[[#This Row],[Date of Call]]), YEAR(calls[[#This Row],[Date of Call]])+1)</f>
        <v>2023</v>
      </c>
      <c r="J223" t="str">
        <f>TEXT(calls[[#This Row],[Date of Call]],"DDDD")</f>
        <v>Tuesday</v>
      </c>
      <c r="K223" t="str">
        <f>IF(calls[[#This Row],[Duration]]&lt;=10, "Under 10 mins", IF(calls[[#This Row],[Duration]]&lt;=30, "10 to 30 mins", IF(calls[[#This Row],[Duration]]&lt;=60, "30 to 60 mins", IF(calls[[#This Row],[Duration]]&lt;=120, "1 to 2 hours", "More than 2 hours"))))</f>
        <v>1 to 2 hours</v>
      </c>
      <c r="L223">
        <f>ROUND(calls[[#This Row],[Satisfaction Rating]],0)</f>
        <v>3</v>
      </c>
    </row>
    <row r="224" spans="2:12">
      <c r="B224" t="s">
        <v>302</v>
      </c>
      <c r="C224" t="s">
        <v>62</v>
      </c>
      <c r="D224">
        <v>63</v>
      </c>
      <c r="E224" s="10" t="s">
        <v>40</v>
      </c>
      <c r="F224" s="11">
        <v>44999</v>
      </c>
      <c r="G224">
        <v>105</v>
      </c>
      <c r="H224">
        <v>3.3</v>
      </c>
      <c r="I224">
        <f>IF(MONTH(calls[[#This Row],[Date of Call]])&lt;=6, YEAR(calls[[#This Row],[Date of Call]]), YEAR(calls[[#This Row],[Date of Call]])+1)</f>
        <v>2023</v>
      </c>
      <c r="J224" t="str">
        <f>TEXT(calls[[#This Row],[Date of Call]],"DDDD")</f>
        <v>Tuesday</v>
      </c>
      <c r="K224" t="str">
        <f>IF(calls[[#This Row],[Duration]]&lt;=10, "Under 10 mins", IF(calls[[#This Row],[Duration]]&lt;=30, "10 to 30 mins", IF(calls[[#This Row],[Duration]]&lt;=60, "30 to 60 mins", IF(calls[[#This Row],[Duration]]&lt;=120, "1 to 2 hours", "More than 2 hours"))))</f>
        <v>1 to 2 hours</v>
      </c>
      <c r="L224">
        <f>ROUND(calls[[#This Row],[Satisfaction Rating]],0)</f>
        <v>3</v>
      </c>
    </row>
    <row r="225" spans="2:12">
      <c r="B225" t="s">
        <v>303</v>
      </c>
      <c r="C225" t="s">
        <v>50</v>
      </c>
      <c r="D225">
        <v>139</v>
      </c>
      <c r="E225" s="10" t="s">
        <v>39</v>
      </c>
      <c r="F225" s="11">
        <v>45000</v>
      </c>
      <c r="G225">
        <v>48</v>
      </c>
      <c r="H225">
        <v>4.7</v>
      </c>
      <c r="I225">
        <f>IF(MONTH(calls[[#This Row],[Date of Call]])&lt;=6, YEAR(calls[[#This Row],[Date of Call]]), YEAR(calls[[#This Row],[Date of Call]])+1)</f>
        <v>2023</v>
      </c>
      <c r="J225" t="str">
        <f>TEXT(calls[[#This Row],[Date of Call]],"DDDD")</f>
        <v>Wednesday</v>
      </c>
      <c r="K225" t="str">
        <f>IF(calls[[#This Row],[Duration]]&lt;=10, "Under 10 mins", IF(calls[[#This Row],[Duration]]&lt;=30, "10 to 30 mins", IF(calls[[#This Row],[Duration]]&lt;=60, "30 to 60 mins", IF(calls[[#This Row],[Duration]]&lt;=120, "1 to 2 hours", "More than 2 hours"))))</f>
        <v>More than 2 hours</v>
      </c>
      <c r="L225">
        <f>ROUND(calls[[#This Row],[Satisfaction Rating]],0)</f>
        <v>5</v>
      </c>
    </row>
    <row r="226" spans="2:12">
      <c r="B226" t="s">
        <v>304</v>
      </c>
      <c r="C226" t="s">
        <v>57</v>
      </c>
      <c r="D226">
        <v>59</v>
      </c>
      <c r="E226" s="10" t="s">
        <v>39</v>
      </c>
      <c r="F226" s="11">
        <v>45000</v>
      </c>
      <c r="G226">
        <v>64</v>
      </c>
      <c r="H226">
        <v>4</v>
      </c>
      <c r="I226">
        <f>IF(MONTH(calls[[#This Row],[Date of Call]])&lt;=6, YEAR(calls[[#This Row],[Date of Call]]), YEAR(calls[[#This Row],[Date of Call]])+1)</f>
        <v>2023</v>
      </c>
      <c r="J226" t="str">
        <f>TEXT(calls[[#This Row],[Date of Call]],"DDDD")</f>
        <v>Wednesday</v>
      </c>
      <c r="K226" t="str">
        <f>IF(calls[[#This Row],[Duration]]&lt;=10, "Under 10 mins", IF(calls[[#This Row],[Duration]]&lt;=30, "10 to 30 mins", IF(calls[[#This Row],[Duration]]&lt;=60, "30 to 60 mins", IF(calls[[#This Row],[Duration]]&lt;=120, "1 to 2 hours", "More than 2 hours"))))</f>
        <v>30 to 60 mins</v>
      </c>
      <c r="L226">
        <f>ROUND(calls[[#This Row],[Satisfaction Rating]],0)</f>
        <v>4</v>
      </c>
    </row>
    <row r="227" spans="2:12">
      <c r="B227" t="s">
        <v>305</v>
      </c>
      <c r="C227" t="s">
        <v>61</v>
      </c>
      <c r="D227">
        <v>138</v>
      </c>
      <c r="E227" s="10" t="s">
        <v>40</v>
      </c>
      <c r="F227" s="11">
        <v>45000</v>
      </c>
      <c r="G227">
        <v>44</v>
      </c>
      <c r="H227">
        <v>3.8</v>
      </c>
      <c r="I227">
        <f>IF(MONTH(calls[[#This Row],[Date of Call]])&lt;=6, YEAR(calls[[#This Row],[Date of Call]]), YEAR(calls[[#This Row],[Date of Call]])+1)</f>
        <v>2023</v>
      </c>
      <c r="J227" t="str">
        <f>TEXT(calls[[#This Row],[Date of Call]],"DDDD")</f>
        <v>Wednesday</v>
      </c>
      <c r="K227" t="str">
        <f>IF(calls[[#This Row],[Duration]]&lt;=10, "Under 10 mins", IF(calls[[#This Row],[Duration]]&lt;=30, "10 to 30 mins", IF(calls[[#This Row],[Duration]]&lt;=60, "30 to 60 mins", IF(calls[[#This Row],[Duration]]&lt;=120, "1 to 2 hours", "More than 2 hours"))))</f>
        <v>More than 2 hours</v>
      </c>
      <c r="L227">
        <f>ROUND(calls[[#This Row],[Satisfaction Rating]],0)</f>
        <v>4</v>
      </c>
    </row>
    <row r="228" spans="2:12">
      <c r="B228" t="s">
        <v>306</v>
      </c>
      <c r="C228" t="s">
        <v>50</v>
      </c>
      <c r="D228">
        <v>47</v>
      </c>
      <c r="E228" s="10" t="s">
        <v>37</v>
      </c>
      <c r="F228" s="11">
        <v>45000</v>
      </c>
      <c r="G228">
        <v>120</v>
      </c>
      <c r="H228">
        <v>3.1</v>
      </c>
      <c r="I228">
        <f>IF(MONTH(calls[[#This Row],[Date of Call]])&lt;=6, YEAR(calls[[#This Row],[Date of Call]]), YEAR(calls[[#This Row],[Date of Call]])+1)</f>
        <v>2023</v>
      </c>
      <c r="J228" t="str">
        <f>TEXT(calls[[#This Row],[Date of Call]],"DDDD")</f>
        <v>Wednesday</v>
      </c>
      <c r="K228" t="str">
        <f>IF(calls[[#This Row],[Duration]]&lt;=10, "Under 10 mins", IF(calls[[#This Row],[Duration]]&lt;=30, "10 to 30 mins", IF(calls[[#This Row],[Duration]]&lt;=60, "30 to 60 mins", IF(calls[[#This Row],[Duration]]&lt;=120, "1 to 2 hours", "More than 2 hours"))))</f>
        <v>30 to 60 mins</v>
      </c>
      <c r="L228">
        <f>ROUND(calls[[#This Row],[Satisfaction Rating]],0)</f>
        <v>3</v>
      </c>
    </row>
    <row r="229" spans="2:12">
      <c r="B229" t="s">
        <v>307</v>
      </c>
      <c r="C229" t="s">
        <v>61</v>
      </c>
      <c r="D229">
        <v>74</v>
      </c>
      <c r="E229" s="10" t="s">
        <v>37</v>
      </c>
      <c r="F229" s="11">
        <v>45000</v>
      </c>
      <c r="G229">
        <v>144</v>
      </c>
      <c r="H229">
        <v>4.8</v>
      </c>
      <c r="I229">
        <f>IF(MONTH(calls[[#This Row],[Date of Call]])&lt;=6, YEAR(calls[[#This Row],[Date of Call]]), YEAR(calls[[#This Row],[Date of Call]])+1)</f>
        <v>2023</v>
      </c>
      <c r="J229" t="str">
        <f>TEXT(calls[[#This Row],[Date of Call]],"DDDD")</f>
        <v>Wednesday</v>
      </c>
      <c r="K229" t="str">
        <f>IF(calls[[#This Row],[Duration]]&lt;=10, "Under 10 mins", IF(calls[[#This Row],[Duration]]&lt;=30, "10 to 30 mins", IF(calls[[#This Row],[Duration]]&lt;=60, "30 to 60 mins", IF(calls[[#This Row],[Duration]]&lt;=120, "1 to 2 hours", "More than 2 hours"))))</f>
        <v>1 to 2 hours</v>
      </c>
      <c r="L229">
        <f>ROUND(calls[[#This Row],[Satisfaction Rating]],0)</f>
        <v>5</v>
      </c>
    </row>
    <row r="230" spans="2:12">
      <c r="B230" t="s">
        <v>308</v>
      </c>
      <c r="C230" t="s">
        <v>62</v>
      </c>
      <c r="D230">
        <v>65</v>
      </c>
      <c r="E230" s="10" t="s">
        <v>37</v>
      </c>
      <c r="F230" s="11">
        <v>45000</v>
      </c>
      <c r="G230">
        <v>87</v>
      </c>
      <c r="H230">
        <v>2.7</v>
      </c>
      <c r="I230">
        <f>IF(MONTH(calls[[#This Row],[Date of Call]])&lt;=6, YEAR(calls[[#This Row],[Date of Call]]), YEAR(calls[[#This Row],[Date of Call]])+1)</f>
        <v>2023</v>
      </c>
      <c r="J230" t="str">
        <f>TEXT(calls[[#This Row],[Date of Call]],"DDDD")</f>
        <v>Wednesday</v>
      </c>
      <c r="K230" t="str">
        <f>IF(calls[[#This Row],[Duration]]&lt;=10, "Under 10 mins", IF(calls[[#This Row],[Duration]]&lt;=30, "10 to 30 mins", IF(calls[[#This Row],[Duration]]&lt;=60, "30 to 60 mins", IF(calls[[#This Row],[Duration]]&lt;=120, "1 to 2 hours", "More than 2 hours"))))</f>
        <v>1 to 2 hours</v>
      </c>
      <c r="L230">
        <f>ROUND(calls[[#This Row],[Satisfaction Rating]],0)</f>
        <v>3</v>
      </c>
    </row>
    <row r="231" spans="2:12">
      <c r="B231" t="s">
        <v>309</v>
      </c>
      <c r="C231" t="s">
        <v>51</v>
      </c>
      <c r="D231">
        <v>123</v>
      </c>
      <c r="E231" s="10" t="s">
        <v>38</v>
      </c>
      <c r="F231" s="11">
        <v>45000</v>
      </c>
      <c r="G231">
        <v>36</v>
      </c>
      <c r="H231">
        <v>3.6</v>
      </c>
      <c r="I231">
        <f>IF(MONTH(calls[[#This Row],[Date of Call]])&lt;=6, YEAR(calls[[#This Row],[Date of Call]]), YEAR(calls[[#This Row],[Date of Call]])+1)</f>
        <v>2023</v>
      </c>
      <c r="J231" t="str">
        <f>TEXT(calls[[#This Row],[Date of Call]],"DDDD")</f>
        <v>Wednesday</v>
      </c>
      <c r="K231" t="str">
        <f>IF(calls[[#This Row],[Duration]]&lt;=10, "Under 10 mins", IF(calls[[#This Row],[Duration]]&lt;=30, "10 to 30 mins", IF(calls[[#This Row],[Duration]]&lt;=60, "30 to 60 mins", IF(calls[[#This Row],[Duration]]&lt;=120, "1 to 2 hours", "More than 2 hours"))))</f>
        <v>More than 2 hours</v>
      </c>
      <c r="L231">
        <f>ROUND(calls[[#This Row],[Satisfaction Rating]],0)</f>
        <v>4</v>
      </c>
    </row>
    <row r="232" spans="2:12">
      <c r="B232" t="s">
        <v>310</v>
      </c>
      <c r="C232" t="s">
        <v>62</v>
      </c>
      <c r="D232">
        <v>90</v>
      </c>
      <c r="E232" s="10" t="s">
        <v>39</v>
      </c>
      <c r="F232" s="11">
        <v>45001</v>
      </c>
      <c r="G232">
        <v>72</v>
      </c>
      <c r="H232">
        <v>4.7</v>
      </c>
      <c r="I232">
        <f>IF(MONTH(calls[[#This Row],[Date of Call]])&lt;=6, YEAR(calls[[#This Row],[Date of Call]]), YEAR(calls[[#This Row],[Date of Call]])+1)</f>
        <v>2023</v>
      </c>
      <c r="J232" t="str">
        <f>TEXT(calls[[#This Row],[Date of Call]],"DDDD")</f>
        <v>Thursday</v>
      </c>
      <c r="K232" t="str">
        <f>IF(calls[[#This Row],[Duration]]&lt;=10, "Under 10 mins", IF(calls[[#This Row],[Duration]]&lt;=30, "10 to 30 mins", IF(calls[[#This Row],[Duration]]&lt;=60, "30 to 60 mins", IF(calls[[#This Row],[Duration]]&lt;=120, "1 to 2 hours", "More than 2 hours"))))</f>
        <v>1 to 2 hours</v>
      </c>
      <c r="L232">
        <f>ROUND(calls[[#This Row],[Satisfaction Rating]],0)</f>
        <v>5</v>
      </c>
    </row>
    <row r="233" spans="2:12">
      <c r="B233" t="s">
        <v>311</v>
      </c>
      <c r="C233" t="s">
        <v>59</v>
      </c>
      <c r="D233">
        <v>127</v>
      </c>
      <c r="E233" s="10" t="s">
        <v>40</v>
      </c>
      <c r="F233" s="11">
        <v>45001</v>
      </c>
      <c r="G233">
        <v>150</v>
      </c>
      <c r="H233">
        <v>4.4000000000000004</v>
      </c>
      <c r="I233">
        <f>IF(MONTH(calls[[#This Row],[Date of Call]])&lt;=6, YEAR(calls[[#This Row],[Date of Call]]), YEAR(calls[[#This Row],[Date of Call]])+1)</f>
        <v>2023</v>
      </c>
      <c r="J233" t="str">
        <f>TEXT(calls[[#This Row],[Date of Call]],"DDDD")</f>
        <v>Thursday</v>
      </c>
      <c r="K233" t="str">
        <f>IF(calls[[#This Row],[Duration]]&lt;=10, "Under 10 mins", IF(calls[[#This Row],[Duration]]&lt;=30, "10 to 30 mins", IF(calls[[#This Row],[Duration]]&lt;=60, "30 to 60 mins", IF(calls[[#This Row],[Duration]]&lt;=120, "1 to 2 hours", "More than 2 hours"))))</f>
        <v>More than 2 hours</v>
      </c>
      <c r="L233">
        <f>ROUND(calls[[#This Row],[Satisfaction Rating]],0)</f>
        <v>4</v>
      </c>
    </row>
    <row r="234" spans="2:12">
      <c r="B234" t="s">
        <v>312</v>
      </c>
      <c r="C234" t="s">
        <v>63</v>
      </c>
      <c r="D234">
        <v>60</v>
      </c>
      <c r="E234" s="10" t="s">
        <v>37</v>
      </c>
      <c r="F234" s="11">
        <v>45001</v>
      </c>
      <c r="G234">
        <v>68</v>
      </c>
      <c r="H234">
        <v>4.3</v>
      </c>
      <c r="I234">
        <f>IF(MONTH(calls[[#This Row],[Date of Call]])&lt;=6, YEAR(calls[[#This Row],[Date of Call]]), YEAR(calls[[#This Row],[Date of Call]])+1)</f>
        <v>2023</v>
      </c>
      <c r="J234" t="str">
        <f>TEXT(calls[[#This Row],[Date of Call]],"DDDD")</f>
        <v>Thursday</v>
      </c>
      <c r="K234" t="str">
        <f>IF(calls[[#This Row],[Duration]]&lt;=10, "Under 10 mins", IF(calls[[#This Row],[Duration]]&lt;=30, "10 to 30 mins", IF(calls[[#This Row],[Duration]]&lt;=60, "30 to 60 mins", IF(calls[[#This Row],[Duration]]&lt;=120, "1 to 2 hours", "More than 2 hours"))))</f>
        <v>30 to 60 mins</v>
      </c>
      <c r="L234">
        <f>ROUND(calls[[#This Row],[Satisfaction Rating]],0)</f>
        <v>4</v>
      </c>
    </row>
    <row r="235" spans="2:12">
      <c r="B235" t="s">
        <v>313</v>
      </c>
      <c r="C235" t="s">
        <v>50</v>
      </c>
      <c r="D235">
        <v>94</v>
      </c>
      <c r="E235" s="10" t="s">
        <v>40</v>
      </c>
      <c r="F235" s="11">
        <v>45001</v>
      </c>
      <c r="G235">
        <v>99</v>
      </c>
      <c r="H235">
        <v>4.9000000000000004</v>
      </c>
      <c r="I235">
        <f>IF(MONTH(calls[[#This Row],[Date of Call]])&lt;=6, YEAR(calls[[#This Row],[Date of Call]]), YEAR(calls[[#This Row],[Date of Call]])+1)</f>
        <v>2023</v>
      </c>
      <c r="J235" t="str">
        <f>TEXT(calls[[#This Row],[Date of Call]],"DDDD")</f>
        <v>Thursday</v>
      </c>
      <c r="K235" t="str">
        <f>IF(calls[[#This Row],[Duration]]&lt;=10, "Under 10 mins", IF(calls[[#This Row],[Duration]]&lt;=30, "10 to 30 mins", IF(calls[[#This Row],[Duration]]&lt;=60, "30 to 60 mins", IF(calls[[#This Row],[Duration]]&lt;=120, "1 to 2 hours", "More than 2 hours"))))</f>
        <v>1 to 2 hours</v>
      </c>
      <c r="L235">
        <f>ROUND(calls[[#This Row],[Satisfaction Rating]],0)</f>
        <v>5</v>
      </c>
    </row>
    <row r="236" spans="2:12">
      <c r="B236" t="s">
        <v>314</v>
      </c>
      <c r="C236" t="s">
        <v>51</v>
      </c>
      <c r="D236">
        <v>54</v>
      </c>
      <c r="E236" s="10" t="s">
        <v>37</v>
      </c>
      <c r="F236" s="11">
        <v>45001</v>
      </c>
      <c r="G236">
        <v>26</v>
      </c>
      <c r="H236">
        <v>4.8</v>
      </c>
      <c r="I236">
        <f>IF(MONTH(calls[[#This Row],[Date of Call]])&lt;=6, YEAR(calls[[#This Row],[Date of Call]]), YEAR(calls[[#This Row],[Date of Call]])+1)</f>
        <v>2023</v>
      </c>
      <c r="J236" t="str">
        <f>TEXT(calls[[#This Row],[Date of Call]],"DDDD")</f>
        <v>Thursday</v>
      </c>
      <c r="K236" t="str">
        <f>IF(calls[[#This Row],[Duration]]&lt;=10, "Under 10 mins", IF(calls[[#This Row],[Duration]]&lt;=30, "10 to 30 mins", IF(calls[[#This Row],[Duration]]&lt;=60, "30 to 60 mins", IF(calls[[#This Row],[Duration]]&lt;=120, "1 to 2 hours", "More than 2 hours"))))</f>
        <v>30 to 60 mins</v>
      </c>
      <c r="L236">
        <f>ROUND(calls[[#This Row],[Satisfaction Rating]],0)</f>
        <v>5</v>
      </c>
    </row>
    <row r="237" spans="2:12">
      <c r="B237" t="s">
        <v>315</v>
      </c>
      <c r="C237" t="s">
        <v>62</v>
      </c>
      <c r="D237">
        <v>104</v>
      </c>
      <c r="E237" s="10" t="s">
        <v>37</v>
      </c>
      <c r="F237" s="11">
        <v>45001</v>
      </c>
      <c r="G237">
        <v>88</v>
      </c>
      <c r="H237">
        <v>3.2</v>
      </c>
      <c r="I237">
        <f>IF(MONTH(calls[[#This Row],[Date of Call]])&lt;=6, YEAR(calls[[#This Row],[Date of Call]]), YEAR(calls[[#This Row],[Date of Call]])+1)</f>
        <v>2023</v>
      </c>
      <c r="J237" t="str">
        <f>TEXT(calls[[#This Row],[Date of Call]],"DDDD")</f>
        <v>Thursday</v>
      </c>
      <c r="K237" t="str">
        <f>IF(calls[[#This Row],[Duration]]&lt;=10, "Under 10 mins", IF(calls[[#This Row],[Duration]]&lt;=30, "10 to 30 mins", IF(calls[[#This Row],[Duration]]&lt;=60, "30 to 60 mins", IF(calls[[#This Row],[Duration]]&lt;=120, "1 to 2 hours", "More than 2 hours"))))</f>
        <v>1 to 2 hours</v>
      </c>
      <c r="L237">
        <f>ROUND(calls[[#This Row],[Satisfaction Rating]],0)</f>
        <v>3</v>
      </c>
    </row>
    <row r="238" spans="2:12">
      <c r="B238" t="s">
        <v>316</v>
      </c>
      <c r="C238" t="s">
        <v>54</v>
      </c>
      <c r="D238">
        <v>100</v>
      </c>
      <c r="E238" s="10" t="s">
        <v>37</v>
      </c>
      <c r="F238" s="11">
        <v>45001</v>
      </c>
      <c r="G238">
        <v>124</v>
      </c>
      <c r="H238">
        <v>3.4</v>
      </c>
      <c r="I238">
        <f>IF(MONTH(calls[[#This Row],[Date of Call]])&lt;=6, YEAR(calls[[#This Row],[Date of Call]]), YEAR(calls[[#This Row],[Date of Call]])+1)</f>
        <v>2023</v>
      </c>
      <c r="J238" t="str">
        <f>TEXT(calls[[#This Row],[Date of Call]],"DDDD")</f>
        <v>Thursday</v>
      </c>
      <c r="K238" t="str">
        <f>IF(calls[[#This Row],[Duration]]&lt;=10, "Under 10 mins", IF(calls[[#This Row],[Duration]]&lt;=30, "10 to 30 mins", IF(calls[[#This Row],[Duration]]&lt;=60, "30 to 60 mins", IF(calls[[#This Row],[Duration]]&lt;=120, "1 to 2 hours", "More than 2 hours"))))</f>
        <v>1 to 2 hours</v>
      </c>
      <c r="L238">
        <f>ROUND(calls[[#This Row],[Satisfaction Rating]],0)</f>
        <v>3</v>
      </c>
    </row>
    <row r="239" spans="2:12">
      <c r="B239" t="s">
        <v>317</v>
      </c>
      <c r="C239" t="s">
        <v>61</v>
      </c>
      <c r="D239">
        <v>84</v>
      </c>
      <c r="E239" s="10" t="s">
        <v>37</v>
      </c>
      <c r="F239" s="11">
        <v>45001</v>
      </c>
      <c r="G239">
        <v>72</v>
      </c>
      <c r="H239">
        <v>3.5</v>
      </c>
      <c r="I239">
        <f>IF(MONTH(calls[[#This Row],[Date of Call]])&lt;=6, YEAR(calls[[#This Row],[Date of Call]]), YEAR(calls[[#This Row],[Date of Call]])+1)</f>
        <v>2023</v>
      </c>
      <c r="J239" t="str">
        <f>TEXT(calls[[#This Row],[Date of Call]],"DDDD")</f>
        <v>Thursday</v>
      </c>
      <c r="K239" t="str">
        <f>IF(calls[[#This Row],[Duration]]&lt;=10, "Under 10 mins", IF(calls[[#This Row],[Duration]]&lt;=30, "10 to 30 mins", IF(calls[[#This Row],[Duration]]&lt;=60, "30 to 60 mins", IF(calls[[#This Row],[Duration]]&lt;=120, "1 to 2 hours", "More than 2 hours"))))</f>
        <v>1 to 2 hours</v>
      </c>
      <c r="L239">
        <f>ROUND(calls[[#This Row],[Satisfaction Rating]],0)</f>
        <v>4</v>
      </c>
    </row>
    <row r="240" spans="2:12">
      <c r="B240" t="s">
        <v>318</v>
      </c>
      <c r="C240" t="s">
        <v>49</v>
      </c>
      <c r="D240">
        <v>92</v>
      </c>
      <c r="E240" s="10" t="s">
        <v>36</v>
      </c>
      <c r="F240" s="11">
        <v>45002</v>
      </c>
      <c r="G240">
        <v>125</v>
      </c>
      <c r="H240">
        <v>4.9000000000000004</v>
      </c>
      <c r="I240">
        <f>IF(MONTH(calls[[#This Row],[Date of Call]])&lt;=6, YEAR(calls[[#This Row],[Date of Call]]), YEAR(calls[[#This Row],[Date of Call]])+1)</f>
        <v>2023</v>
      </c>
      <c r="J240" t="str">
        <f>TEXT(calls[[#This Row],[Date of Call]],"DDDD")</f>
        <v>Friday</v>
      </c>
      <c r="K240" t="str">
        <f>IF(calls[[#This Row],[Duration]]&lt;=10, "Under 10 mins", IF(calls[[#This Row],[Duration]]&lt;=30, "10 to 30 mins", IF(calls[[#This Row],[Duration]]&lt;=60, "30 to 60 mins", IF(calls[[#This Row],[Duration]]&lt;=120, "1 to 2 hours", "More than 2 hours"))))</f>
        <v>1 to 2 hours</v>
      </c>
      <c r="L240">
        <f>ROUND(calls[[#This Row],[Satisfaction Rating]],0)</f>
        <v>5</v>
      </c>
    </row>
    <row r="241" spans="2:12">
      <c r="B241" t="s">
        <v>319</v>
      </c>
      <c r="C241" t="s">
        <v>56</v>
      </c>
      <c r="D241">
        <v>64</v>
      </c>
      <c r="E241" s="10" t="s">
        <v>40</v>
      </c>
      <c r="F241" s="11">
        <v>45002</v>
      </c>
      <c r="G241">
        <v>22</v>
      </c>
      <c r="H241">
        <v>4.0999999999999996</v>
      </c>
      <c r="I241">
        <f>IF(MONTH(calls[[#This Row],[Date of Call]])&lt;=6, YEAR(calls[[#This Row],[Date of Call]]), YEAR(calls[[#This Row],[Date of Call]])+1)</f>
        <v>2023</v>
      </c>
      <c r="J241" t="str">
        <f>TEXT(calls[[#This Row],[Date of Call]],"DDDD")</f>
        <v>Friday</v>
      </c>
      <c r="K241" t="str">
        <f>IF(calls[[#This Row],[Duration]]&lt;=10, "Under 10 mins", IF(calls[[#This Row],[Duration]]&lt;=30, "10 to 30 mins", IF(calls[[#This Row],[Duration]]&lt;=60, "30 to 60 mins", IF(calls[[#This Row],[Duration]]&lt;=120, "1 to 2 hours", "More than 2 hours"))))</f>
        <v>1 to 2 hours</v>
      </c>
      <c r="L241">
        <f>ROUND(calls[[#This Row],[Satisfaction Rating]],0)</f>
        <v>4</v>
      </c>
    </row>
    <row r="242" spans="2:12">
      <c r="B242" t="s">
        <v>320</v>
      </c>
      <c r="C242" t="s">
        <v>60</v>
      </c>
      <c r="D242">
        <v>89</v>
      </c>
      <c r="E242" s="10" t="s">
        <v>39</v>
      </c>
      <c r="F242" s="11">
        <v>45003</v>
      </c>
      <c r="G242">
        <v>70</v>
      </c>
      <c r="H242">
        <v>4.9000000000000004</v>
      </c>
      <c r="I242">
        <f>IF(MONTH(calls[[#This Row],[Date of Call]])&lt;=6, YEAR(calls[[#This Row],[Date of Call]]), YEAR(calls[[#This Row],[Date of Call]])+1)</f>
        <v>2023</v>
      </c>
      <c r="J242" t="str">
        <f>TEXT(calls[[#This Row],[Date of Call]],"DDDD")</f>
        <v>Saturday</v>
      </c>
      <c r="K242" t="str">
        <f>IF(calls[[#This Row],[Duration]]&lt;=10, "Under 10 mins", IF(calls[[#This Row],[Duration]]&lt;=30, "10 to 30 mins", IF(calls[[#This Row],[Duration]]&lt;=60, "30 to 60 mins", IF(calls[[#This Row],[Duration]]&lt;=120, "1 to 2 hours", "More than 2 hours"))))</f>
        <v>1 to 2 hours</v>
      </c>
      <c r="L242">
        <f>ROUND(calls[[#This Row],[Satisfaction Rating]],0)</f>
        <v>5</v>
      </c>
    </row>
    <row r="243" spans="2:12">
      <c r="B243" t="s">
        <v>321</v>
      </c>
      <c r="C243" t="s">
        <v>58</v>
      </c>
      <c r="D243">
        <v>40</v>
      </c>
      <c r="E243" s="10" t="s">
        <v>37</v>
      </c>
      <c r="F243" s="11">
        <v>45003</v>
      </c>
      <c r="G243">
        <v>24</v>
      </c>
      <c r="H243">
        <v>4.3</v>
      </c>
      <c r="I243">
        <f>IF(MONTH(calls[[#This Row],[Date of Call]])&lt;=6, YEAR(calls[[#This Row],[Date of Call]]), YEAR(calls[[#This Row],[Date of Call]])+1)</f>
        <v>2023</v>
      </c>
      <c r="J243" t="str">
        <f>TEXT(calls[[#This Row],[Date of Call]],"DDDD")</f>
        <v>Saturday</v>
      </c>
      <c r="K243" t="str">
        <f>IF(calls[[#This Row],[Duration]]&lt;=10, "Under 10 mins", IF(calls[[#This Row],[Duration]]&lt;=30, "10 to 30 mins", IF(calls[[#This Row],[Duration]]&lt;=60, "30 to 60 mins", IF(calls[[#This Row],[Duration]]&lt;=120, "1 to 2 hours", "More than 2 hours"))))</f>
        <v>30 to 60 mins</v>
      </c>
      <c r="L243">
        <f>ROUND(calls[[#This Row],[Satisfaction Rating]],0)</f>
        <v>4</v>
      </c>
    </row>
    <row r="244" spans="2:12">
      <c r="B244" t="s">
        <v>322</v>
      </c>
      <c r="C244" t="s">
        <v>57</v>
      </c>
      <c r="D244">
        <v>75</v>
      </c>
      <c r="E244" s="10" t="s">
        <v>38</v>
      </c>
      <c r="F244" s="11">
        <v>45003</v>
      </c>
      <c r="G244">
        <v>32</v>
      </c>
      <c r="H244">
        <v>4.0999999999999996</v>
      </c>
      <c r="I244">
        <f>IF(MONTH(calls[[#This Row],[Date of Call]])&lt;=6, YEAR(calls[[#This Row],[Date of Call]]), YEAR(calls[[#This Row],[Date of Call]])+1)</f>
        <v>2023</v>
      </c>
      <c r="J244" t="str">
        <f>TEXT(calls[[#This Row],[Date of Call]],"DDDD")</f>
        <v>Saturday</v>
      </c>
      <c r="K244" t="str">
        <f>IF(calls[[#This Row],[Duration]]&lt;=10, "Under 10 mins", IF(calls[[#This Row],[Duration]]&lt;=30, "10 to 30 mins", IF(calls[[#This Row],[Duration]]&lt;=60, "30 to 60 mins", IF(calls[[#This Row],[Duration]]&lt;=120, "1 to 2 hours", "More than 2 hours"))))</f>
        <v>1 to 2 hours</v>
      </c>
      <c r="L244">
        <f>ROUND(calls[[#This Row],[Satisfaction Rating]],0)</f>
        <v>4</v>
      </c>
    </row>
    <row r="245" spans="2:12">
      <c r="B245" t="s">
        <v>323</v>
      </c>
      <c r="C245" t="s">
        <v>59</v>
      </c>
      <c r="D245">
        <v>106</v>
      </c>
      <c r="E245" s="10" t="s">
        <v>36</v>
      </c>
      <c r="F245" s="11">
        <v>45003</v>
      </c>
      <c r="G245">
        <v>112</v>
      </c>
      <c r="H245">
        <v>4.4000000000000004</v>
      </c>
      <c r="I245">
        <f>IF(MONTH(calls[[#This Row],[Date of Call]])&lt;=6, YEAR(calls[[#This Row],[Date of Call]]), YEAR(calls[[#This Row],[Date of Call]])+1)</f>
        <v>2023</v>
      </c>
      <c r="J245" t="str">
        <f>TEXT(calls[[#This Row],[Date of Call]],"DDDD")</f>
        <v>Saturday</v>
      </c>
      <c r="K245" t="str">
        <f>IF(calls[[#This Row],[Duration]]&lt;=10, "Under 10 mins", IF(calls[[#This Row],[Duration]]&lt;=30, "10 to 30 mins", IF(calls[[#This Row],[Duration]]&lt;=60, "30 to 60 mins", IF(calls[[#This Row],[Duration]]&lt;=120, "1 to 2 hours", "More than 2 hours"))))</f>
        <v>1 to 2 hours</v>
      </c>
      <c r="L245">
        <f>ROUND(calls[[#This Row],[Satisfaction Rating]],0)</f>
        <v>4</v>
      </c>
    </row>
    <row r="246" spans="2:12">
      <c r="B246" t="s">
        <v>324</v>
      </c>
      <c r="C246" t="s">
        <v>56</v>
      </c>
      <c r="D246">
        <v>58</v>
      </c>
      <c r="E246" s="10" t="s">
        <v>37</v>
      </c>
      <c r="F246" s="11">
        <v>45004</v>
      </c>
      <c r="G246">
        <v>43</v>
      </c>
      <c r="H246">
        <v>4.5</v>
      </c>
      <c r="I246">
        <f>IF(MONTH(calls[[#This Row],[Date of Call]])&lt;=6, YEAR(calls[[#This Row],[Date of Call]]), YEAR(calls[[#This Row],[Date of Call]])+1)</f>
        <v>2023</v>
      </c>
      <c r="J246" t="str">
        <f>TEXT(calls[[#This Row],[Date of Call]],"DDDD")</f>
        <v>Sunday</v>
      </c>
      <c r="K246" t="str">
        <f>IF(calls[[#This Row],[Duration]]&lt;=10, "Under 10 mins", IF(calls[[#This Row],[Duration]]&lt;=30, "10 to 30 mins", IF(calls[[#This Row],[Duration]]&lt;=60, "30 to 60 mins", IF(calls[[#This Row],[Duration]]&lt;=120, "1 to 2 hours", "More than 2 hours"))))</f>
        <v>30 to 60 mins</v>
      </c>
      <c r="L246">
        <f>ROUND(calls[[#This Row],[Satisfaction Rating]],0)</f>
        <v>5</v>
      </c>
    </row>
    <row r="247" spans="2:12">
      <c r="B247" t="s">
        <v>325</v>
      </c>
      <c r="C247" t="s">
        <v>61</v>
      </c>
      <c r="D247">
        <v>84</v>
      </c>
      <c r="E247" s="10" t="s">
        <v>36</v>
      </c>
      <c r="F247" s="11">
        <v>45004</v>
      </c>
      <c r="G247">
        <v>22</v>
      </c>
      <c r="H247">
        <v>3.5</v>
      </c>
      <c r="I247">
        <f>IF(MONTH(calls[[#This Row],[Date of Call]])&lt;=6, YEAR(calls[[#This Row],[Date of Call]]), YEAR(calls[[#This Row],[Date of Call]])+1)</f>
        <v>2023</v>
      </c>
      <c r="J247" t="str">
        <f>TEXT(calls[[#This Row],[Date of Call]],"DDDD")</f>
        <v>Sunday</v>
      </c>
      <c r="K247" t="str">
        <f>IF(calls[[#This Row],[Duration]]&lt;=10, "Under 10 mins", IF(calls[[#This Row],[Duration]]&lt;=30, "10 to 30 mins", IF(calls[[#This Row],[Duration]]&lt;=60, "30 to 60 mins", IF(calls[[#This Row],[Duration]]&lt;=120, "1 to 2 hours", "More than 2 hours"))))</f>
        <v>1 to 2 hours</v>
      </c>
      <c r="L247">
        <f>ROUND(calls[[#This Row],[Satisfaction Rating]],0)</f>
        <v>4</v>
      </c>
    </row>
    <row r="248" spans="2:12">
      <c r="B248" t="s">
        <v>326</v>
      </c>
      <c r="C248" t="s">
        <v>62</v>
      </c>
      <c r="D248">
        <v>140</v>
      </c>
      <c r="E248" s="10" t="s">
        <v>36</v>
      </c>
      <c r="F248" s="11">
        <v>45004</v>
      </c>
      <c r="G248">
        <v>93</v>
      </c>
      <c r="H248">
        <v>4.4000000000000004</v>
      </c>
      <c r="I248">
        <f>IF(MONTH(calls[[#This Row],[Date of Call]])&lt;=6, YEAR(calls[[#This Row],[Date of Call]]), YEAR(calls[[#This Row],[Date of Call]])+1)</f>
        <v>2023</v>
      </c>
      <c r="J248" t="str">
        <f>TEXT(calls[[#This Row],[Date of Call]],"DDDD")</f>
        <v>Sunday</v>
      </c>
      <c r="K248" t="str">
        <f>IF(calls[[#This Row],[Duration]]&lt;=10, "Under 10 mins", IF(calls[[#This Row],[Duration]]&lt;=30, "10 to 30 mins", IF(calls[[#This Row],[Duration]]&lt;=60, "30 to 60 mins", IF(calls[[#This Row],[Duration]]&lt;=120, "1 to 2 hours", "More than 2 hours"))))</f>
        <v>More than 2 hours</v>
      </c>
      <c r="L248">
        <f>ROUND(calls[[#This Row],[Satisfaction Rating]],0)</f>
        <v>4</v>
      </c>
    </row>
    <row r="249" spans="2:12">
      <c r="B249" t="s">
        <v>327</v>
      </c>
      <c r="C249" t="s">
        <v>56</v>
      </c>
      <c r="D249">
        <v>67</v>
      </c>
      <c r="E249" s="10" t="s">
        <v>36</v>
      </c>
      <c r="F249" s="11">
        <v>45004</v>
      </c>
      <c r="G249">
        <v>45</v>
      </c>
      <c r="H249">
        <v>3.5</v>
      </c>
      <c r="I249">
        <f>IF(MONTH(calls[[#This Row],[Date of Call]])&lt;=6, YEAR(calls[[#This Row],[Date of Call]]), YEAR(calls[[#This Row],[Date of Call]])+1)</f>
        <v>2023</v>
      </c>
      <c r="J249" t="str">
        <f>TEXT(calls[[#This Row],[Date of Call]],"DDDD")</f>
        <v>Sunday</v>
      </c>
      <c r="K249" t="str">
        <f>IF(calls[[#This Row],[Duration]]&lt;=10, "Under 10 mins", IF(calls[[#This Row],[Duration]]&lt;=30, "10 to 30 mins", IF(calls[[#This Row],[Duration]]&lt;=60, "30 to 60 mins", IF(calls[[#This Row],[Duration]]&lt;=120, "1 to 2 hours", "More than 2 hours"))))</f>
        <v>1 to 2 hours</v>
      </c>
      <c r="L249">
        <f>ROUND(calls[[#This Row],[Satisfaction Rating]],0)</f>
        <v>4</v>
      </c>
    </row>
    <row r="250" spans="2:12">
      <c r="B250" t="s">
        <v>328</v>
      </c>
      <c r="C250" t="s">
        <v>50</v>
      </c>
      <c r="D250">
        <v>126</v>
      </c>
      <c r="E250" s="10" t="s">
        <v>36</v>
      </c>
      <c r="F250" s="11">
        <v>45005</v>
      </c>
      <c r="G250">
        <v>96</v>
      </c>
      <c r="H250">
        <v>3.8</v>
      </c>
      <c r="I250">
        <f>IF(MONTH(calls[[#This Row],[Date of Call]])&lt;=6, YEAR(calls[[#This Row],[Date of Call]]), YEAR(calls[[#This Row],[Date of Call]])+1)</f>
        <v>2023</v>
      </c>
      <c r="J250" t="str">
        <f>TEXT(calls[[#This Row],[Date of Call]],"DDDD")</f>
        <v>Monday</v>
      </c>
      <c r="K250" t="str">
        <f>IF(calls[[#This Row],[Duration]]&lt;=10, "Under 10 mins", IF(calls[[#This Row],[Duration]]&lt;=30, "10 to 30 mins", IF(calls[[#This Row],[Duration]]&lt;=60, "30 to 60 mins", IF(calls[[#This Row],[Duration]]&lt;=120, "1 to 2 hours", "More than 2 hours"))))</f>
        <v>More than 2 hours</v>
      </c>
      <c r="L250">
        <f>ROUND(calls[[#This Row],[Satisfaction Rating]],0)</f>
        <v>4</v>
      </c>
    </row>
    <row r="251" spans="2:12">
      <c r="B251" t="s">
        <v>329</v>
      </c>
      <c r="C251" t="s">
        <v>50</v>
      </c>
      <c r="D251">
        <v>89</v>
      </c>
      <c r="E251" s="10" t="s">
        <v>37</v>
      </c>
      <c r="F251" s="11">
        <v>45005</v>
      </c>
      <c r="G251">
        <v>96</v>
      </c>
      <c r="H251">
        <v>3.3</v>
      </c>
      <c r="I251">
        <f>IF(MONTH(calls[[#This Row],[Date of Call]])&lt;=6, YEAR(calls[[#This Row],[Date of Call]]), YEAR(calls[[#This Row],[Date of Call]])+1)</f>
        <v>2023</v>
      </c>
      <c r="J251" t="str">
        <f>TEXT(calls[[#This Row],[Date of Call]],"DDDD")</f>
        <v>Monday</v>
      </c>
      <c r="K251" t="str">
        <f>IF(calls[[#This Row],[Duration]]&lt;=10, "Under 10 mins", IF(calls[[#This Row],[Duration]]&lt;=30, "10 to 30 mins", IF(calls[[#This Row],[Duration]]&lt;=60, "30 to 60 mins", IF(calls[[#This Row],[Duration]]&lt;=120, "1 to 2 hours", "More than 2 hours"))))</f>
        <v>1 to 2 hours</v>
      </c>
      <c r="L251">
        <f>ROUND(calls[[#This Row],[Satisfaction Rating]],0)</f>
        <v>3</v>
      </c>
    </row>
    <row r="252" spans="2:12">
      <c r="B252" t="s">
        <v>330</v>
      </c>
      <c r="C252" t="s">
        <v>60</v>
      </c>
      <c r="D252">
        <v>56</v>
      </c>
      <c r="E252" s="10" t="s">
        <v>40</v>
      </c>
      <c r="F252" s="11">
        <v>45005</v>
      </c>
      <c r="G252">
        <v>31</v>
      </c>
      <c r="H252">
        <v>4.4000000000000004</v>
      </c>
      <c r="I252">
        <f>IF(MONTH(calls[[#This Row],[Date of Call]])&lt;=6, YEAR(calls[[#This Row],[Date of Call]]), YEAR(calls[[#This Row],[Date of Call]])+1)</f>
        <v>2023</v>
      </c>
      <c r="J252" t="str">
        <f>TEXT(calls[[#This Row],[Date of Call]],"DDDD")</f>
        <v>Monday</v>
      </c>
      <c r="K252" t="str">
        <f>IF(calls[[#This Row],[Duration]]&lt;=10, "Under 10 mins", IF(calls[[#This Row],[Duration]]&lt;=30, "10 to 30 mins", IF(calls[[#This Row],[Duration]]&lt;=60, "30 to 60 mins", IF(calls[[#This Row],[Duration]]&lt;=120, "1 to 2 hours", "More than 2 hours"))))</f>
        <v>30 to 60 mins</v>
      </c>
      <c r="L252">
        <f>ROUND(calls[[#This Row],[Satisfaction Rating]],0)</f>
        <v>4</v>
      </c>
    </row>
    <row r="253" spans="2:12">
      <c r="B253" t="s">
        <v>331</v>
      </c>
      <c r="C253" t="s">
        <v>51</v>
      </c>
      <c r="D253">
        <v>48</v>
      </c>
      <c r="E253" s="10" t="s">
        <v>37</v>
      </c>
      <c r="F253" s="11">
        <v>45005</v>
      </c>
      <c r="G253">
        <v>200</v>
      </c>
      <c r="H253">
        <v>3.9</v>
      </c>
      <c r="I253">
        <f>IF(MONTH(calls[[#This Row],[Date of Call]])&lt;=6, YEAR(calls[[#This Row],[Date of Call]]), YEAR(calls[[#This Row],[Date of Call]])+1)</f>
        <v>2023</v>
      </c>
      <c r="J253" t="str">
        <f>TEXT(calls[[#This Row],[Date of Call]],"DDDD")</f>
        <v>Monday</v>
      </c>
      <c r="K253" t="str">
        <f>IF(calls[[#This Row],[Duration]]&lt;=10, "Under 10 mins", IF(calls[[#This Row],[Duration]]&lt;=30, "10 to 30 mins", IF(calls[[#This Row],[Duration]]&lt;=60, "30 to 60 mins", IF(calls[[#This Row],[Duration]]&lt;=120, "1 to 2 hours", "More than 2 hours"))))</f>
        <v>30 to 60 mins</v>
      </c>
      <c r="L253">
        <f>ROUND(calls[[#This Row],[Satisfaction Rating]],0)</f>
        <v>4</v>
      </c>
    </row>
    <row r="254" spans="2:12">
      <c r="B254" t="s">
        <v>332</v>
      </c>
      <c r="C254" t="s">
        <v>50</v>
      </c>
      <c r="D254">
        <v>55</v>
      </c>
      <c r="E254" s="10" t="s">
        <v>40</v>
      </c>
      <c r="F254" s="11">
        <v>45005</v>
      </c>
      <c r="G254">
        <v>99</v>
      </c>
      <c r="H254">
        <v>2.7</v>
      </c>
      <c r="I254">
        <f>IF(MONTH(calls[[#This Row],[Date of Call]])&lt;=6, YEAR(calls[[#This Row],[Date of Call]]), YEAR(calls[[#This Row],[Date of Call]])+1)</f>
        <v>2023</v>
      </c>
      <c r="J254" t="str">
        <f>TEXT(calls[[#This Row],[Date of Call]],"DDDD")</f>
        <v>Monday</v>
      </c>
      <c r="K254" t="str">
        <f>IF(calls[[#This Row],[Duration]]&lt;=10, "Under 10 mins", IF(calls[[#This Row],[Duration]]&lt;=30, "10 to 30 mins", IF(calls[[#This Row],[Duration]]&lt;=60, "30 to 60 mins", IF(calls[[#This Row],[Duration]]&lt;=120, "1 to 2 hours", "More than 2 hours"))))</f>
        <v>30 to 60 mins</v>
      </c>
      <c r="L254">
        <f>ROUND(calls[[#This Row],[Satisfaction Rating]],0)</f>
        <v>3</v>
      </c>
    </row>
    <row r="255" spans="2:12">
      <c r="B255" t="s">
        <v>333</v>
      </c>
      <c r="C255" t="s">
        <v>63</v>
      </c>
      <c r="D255">
        <v>88</v>
      </c>
      <c r="E255" s="10" t="s">
        <v>38</v>
      </c>
      <c r="F255" s="11">
        <v>45005</v>
      </c>
      <c r="G255">
        <v>144</v>
      </c>
      <c r="H255">
        <v>2.9</v>
      </c>
      <c r="I255">
        <f>IF(MONTH(calls[[#This Row],[Date of Call]])&lt;=6, YEAR(calls[[#This Row],[Date of Call]]), YEAR(calls[[#This Row],[Date of Call]])+1)</f>
        <v>2023</v>
      </c>
      <c r="J255" t="str">
        <f>TEXT(calls[[#This Row],[Date of Call]],"DDDD")</f>
        <v>Monday</v>
      </c>
      <c r="K255" t="str">
        <f>IF(calls[[#This Row],[Duration]]&lt;=10, "Under 10 mins", IF(calls[[#This Row],[Duration]]&lt;=30, "10 to 30 mins", IF(calls[[#This Row],[Duration]]&lt;=60, "30 to 60 mins", IF(calls[[#This Row],[Duration]]&lt;=120, "1 to 2 hours", "More than 2 hours"))))</f>
        <v>1 to 2 hours</v>
      </c>
      <c r="L255">
        <f>ROUND(calls[[#This Row],[Satisfaction Rating]],0)</f>
        <v>3</v>
      </c>
    </row>
    <row r="256" spans="2:12">
      <c r="B256" t="s">
        <v>334</v>
      </c>
      <c r="C256" t="s">
        <v>60</v>
      </c>
      <c r="D256">
        <v>102</v>
      </c>
      <c r="E256" s="10" t="s">
        <v>36</v>
      </c>
      <c r="F256" s="11">
        <v>45006</v>
      </c>
      <c r="G256">
        <v>81</v>
      </c>
      <c r="H256">
        <v>4</v>
      </c>
      <c r="I256">
        <f>IF(MONTH(calls[[#This Row],[Date of Call]])&lt;=6, YEAR(calls[[#This Row],[Date of Call]]), YEAR(calls[[#This Row],[Date of Call]])+1)</f>
        <v>2023</v>
      </c>
      <c r="J256" t="str">
        <f>TEXT(calls[[#This Row],[Date of Call]],"DDDD")</f>
        <v>Tuesday</v>
      </c>
      <c r="K256" t="str">
        <f>IF(calls[[#This Row],[Duration]]&lt;=10, "Under 10 mins", IF(calls[[#This Row],[Duration]]&lt;=30, "10 to 30 mins", IF(calls[[#This Row],[Duration]]&lt;=60, "30 to 60 mins", IF(calls[[#This Row],[Duration]]&lt;=120, "1 to 2 hours", "More than 2 hours"))))</f>
        <v>1 to 2 hours</v>
      </c>
      <c r="L256">
        <f>ROUND(calls[[#This Row],[Satisfaction Rating]],0)</f>
        <v>4</v>
      </c>
    </row>
    <row r="257" spans="2:12">
      <c r="B257" t="s">
        <v>335</v>
      </c>
      <c r="C257" t="s">
        <v>63</v>
      </c>
      <c r="D257">
        <v>155</v>
      </c>
      <c r="E257" s="10" t="s">
        <v>38</v>
      </c>
      <c r="F257" s="11">
        <v>45006</v>
      </c>
      <c r="G257">
        <v>70</v>
      </c>
      <c r="H257">
        <v>4.4000000000000004</v>
      </c>
      <c r="I257">
        <f>IF(MONTH(calls[[#This Row],[Date of Call]])&lt;=6, YEAR(calls[[#This Row],[Date of Call]]), YEAR(calls[[#This Row],[Date of Call]])+1)</f>
        <v>2023</v>
      </c>
      <c r="J257" t="str">
        <f>TEXT(calls[[#This Row],[Date of Call]],"DDDD")</f>
        <v>Tuesday</v>
      </c>
      <c r="K257" t="str">
        <f>IF(calls[[#This Row],[Duration]]&lt;=10, "Under 10 mins", IF(calls[[#This Row],[Duration]]&lt;=30, "10 to 30 mins", IF(calls[[#This Row],[Duration]]&lt;=60, "30 to 60 mins", IF(calls[[#This Row],[Duration]]&lt;=120, "1 to 2 hours", "More than 2 hours"))))</f>
        <v>More than 2 hours</v>
      </c>
      <c r="L257">
        <f>ROUND(calls[[#This Row],[Satisfaction Rating]],0)</f>
        <v>4</v>
      </c>
    </row>
    <row r="258" spans="2:12">
      <c r="B258" t="s">
        <v>336</v>
      </c>
      <c r="C258" t="s">
        <v>50</v>
      </c>
      <c r="D258">
        <v>63</v>
      </c>
      <c r="E258" s="10" t="s">
        <v>38</v>
      </c>
      <c r="F258" s="11">
        <v>45006</v>
      </c>
      <c r="G258">
        <v>148</v>
      </c>
      <c r="H258">
        <v>5</v>
      </c>
      <c r="I258">
        <f>IF(MONTH(calls[[#This Row],[Date of Call]])&lt;=6, YEAR(calls[[#This Row],[Date of Call]]), YEAR(calls[[#This Row],[Date of Call]])+1)</f>
        <v>2023</v>
      </c>
      <c r="J258" t="str">
        <f>TEXT(calls[[#This Row],[Date of Call]],"DDDD")</f>
        <v>Tuesday</v>
      </c>
      <c r="K258" t="str">
        <f>IF(calls[[#This Row],[Duration]]&lt;=10, "Under 10 mins", IF(calls[[#This Row],[Duration]]&lt;=30, "10 to 30 mins", IF(calls[[#This Row],[Duration]]&lt;=60, "30 to 60 mins", IF(calls[[#This Row],[Duration]]&lt;=120, "1 to 2 hours", "More than 2 hours"))))</f>
        <v>1 to 2 hours</v>
      </c>
      <c r="L258">
        <f>ROUND(calls[[#This Row],[Satisfaction Rating]],0)</f>
        <v>5</v>
      </c>
    </row>
    <row r="259" spans="2:12">
      <c r="B259" t="s">
        <v>337</v>
      </c>
      <c r="C259" t="s">
        <v>54</v>
      </c>
      <c r="D259">
        <v>59</v>
      </c>
      <c r="E259" s="10" t="s">
        <v>36</v>
      </c>
      <c r="F259" s="11">
        <v>45006</v>
      </c>
      <c r="G259">
        <v>215</v>
      </c>
      <c r="H259">
        <v>4.0999999999999996</v>
      </c>
      <c r="I259">
        <f>IF(MONTH(calls[[#This Row],[Date of Call]])&lt;=6, YEAR(calls[[#This Row],[Date of Call]]), YEAR(calls[[#This Row],[Date of Call]])+1)</f>
        <v>2023</v>
      </c>
      <c r="J259" t="str">
        <f>TEXT(calls[[#This Row],[Date of Call]],"DDDD")</f>
        <v>Tuesday</v>
      </c>
      <c r="K259" t="str">
        <f>IF(calls[[#This Row],[Duration]]&lt;=10, "Under 10 mins", IF(calls[[#This Row],[Duration]]&lt;=30, "10 to 30 mins", IF(calls[[#This Row],[Duration]]&lt;=60, "30 to 60 mins", IF(calls[[#This Row],[Duration]]&lt;=120, "1 to 2 hours", "More than 2 hours"))))</f>
        <v>30 to 60 mins</v>
      </c>
      <c r="L259">
        <f>ROUND(calls[[#This Row],[Satisfaction Rating]],0)</f>
        <v>4</v>
      </c>
    </row>
    <row r="260" spans="2:12">
      <c r="B260" t="s">
        <v>338</v>
      </c>
      <c r="C260" t="s">
        <v>54</v>
      </c>
      <c r="D260">
        <v>144</v>
      </c>
      <c r="E260" s="10" t="s">
        <v>37</v>
      </c>
      <c r="F260" s="11">
        <v>45006</v>
      </c>
      <c r="G260">
        <v>124</v>
      </c>
      <c r="H260">
        <v>4.4000000000000004</v>
      </c>
      <c r="I260">
        <f>IF(MONTH(calls[[#This Row],[Date of Call]])&lt;=6, YEAR(calls[[#This Row],[Date of Call]]), YEAR(calls[[#This Row],[Date of Call]])+1)</f>
        <v>2023</v>
      </c>
      <c r="J260" t="str">
        <f>TEXT(calls[[#This Row],[Date of Call]],"DDDD")</f>
        <v>Tuesday</v>
      </c>
      <c r="K260" t="str">
        <f>IF(calls[[#This Row],[Duration]]&lt;=10, "Under 10 mins", IF(calls[[#This Row],[Duration]]&lt;=30, "10 to 30 mins", IF(calls[[#This Row],[Duration]]&lt;=60, "30 to 60 mins", IF(calls[[#This Row],[Duration]]&lt;=120, "1 to 2 hours", "More than 2 hours"))))</f>
        <v>More than 2 hours</v>
      </c>
      <c r="L260">
        <f>ROUND(calls[[#This Row],[Satisfaction Rating]],0)</f>
        <v>4</v>
      </c>
    </row>
    <row r="261" spans="2:12">
      <c r="B261" t="s">
        <v>339</v>
      </c>
      <c r="C261" t="s">
        <v>61</v>
      </c>
      <c r="D261">
        <v>113</v>
      </c>
      <c r="E261" s="10" t="s">
        <v>39</v>
      </c>
      <c r="F261" s="11">
        <v>45006</v>
      </c>
      <c r="G261">
        <v>168</v>
      </c>
      <c r="H261">
        <v>4.0999999999999996</v>
      </c>
      <c r="I261">
        <f>IF(MONTH(calls[[#This Row],[Date of Call]])&lt;=6, YEAR(calls[[#This Row],[Date of Call]]), YEAR(calls[[#This Row],[Date of Call]])+1)</f>
        <v>2023</v>
      </c>
      <c r="J261" t="str">
        <f>TEXT(calls[[#This Row],[Date of Call]],"DDDD")</f>
        <v>Tuesday</v>
      </c>
      <c r="K261" t="str">
        <f>IF(calls[[#This Row],[Duration]]&lt;=10, "Under 10 mins", IF(calls[[#This Row],[Duration]]&lt;=30, "10 to 30 mins", IF(calls[[#This Row],[Duration]]&lt;=60, "30 to 60 mins", IF(calls[[#This Row],[Duration]]&lt;=120, "1 to 2 hours", "More than 2 hours"))))</f>
        <v>1 to 2 hours</v>
      </c>
      <c r="L261">
        <f>ROUND(calls[[#This Row],[Satisfaction Rating]],0)</f>
        <v>4</v>
      </c>
    </row>
    <row r="262" spans="2:12">
      <c r="B262" t="s">
        <v>340</v>
      </c>
      <c r="C262" t="s">
        <v>52</v>
      </c>
      <c r="D262">
        <v>154</v>
      </c>
      <c r="E262" s="10" t="s">
        <v>40</v>
      </c>
      <c r="F262" s="11">
        <v>45006</v>
      </c>
      <c r="G262">
        <v>90</v>
      </c>
      <c r="H262">
        <v>4.5</v>
      </c>
      <c r="I262">
        <f>IF(MONTH(calls[[#This Row],[Date of Call]])&lt;=6, YEAR(calls[[#This Row],[Date of Call]]), YEAR(calls[[#This Row],[Date of Call]])+1)</f>
        <v>2023</v>
      </c>
      <c r="J262" t="str">
        <f>TEXT(calls[[#This Row],[Date of Call]],"DDDD")</f>
        <v>Tuesday</v>
      </c>
      <c r="K262" t="str">
        <f>IF(calls[[#This Row],[Duration]]&lt;=10, "Under 10 mins", IF(calls[[#This Row],[Duration]]&lt;=30, "10 to 30 mins", IF(calls[[#This Row],[Duration]]&lt;=60, "30 to 60 mins", IF(calls[[#This Row],[Duration]]&lt;=120, "1 to 2 hours", "More than 2 hours"))))</f>
        <v>More than 2 hours</v>
      </c>
      <c r="L262">
        <f>ROUND(calls[[#This Row],[Satisfaction Rating]],0)</f>
        <v>5</v>
      </c>
    </row>
    <row r="263" spans="2:12">
      <c r="B263" t="s">
        <v>341</v>
      </c>
      <c r="C263" t="s">
        <v>52</v>
      </c>
      <c r="D263">
        <v>58</v>
      </c>
      <c r="E263" s="10" t="s">
        <v>36</v>
      </c>
      <c r="F263" s="11">
        <v>45007</v>
      </c>
      <c r="G263">
        <v>176</v>
      </c>
      <c r="H263">
        <v>4.2</v>
      </c>
      <c r="I263">
        <f>IF(MONTH(calls[[#This Row],[Date of Call]])&lt;=6, YEAR(calls[[#This Row],[Date of Call]]), YEAR(calls[[#This Row],[Date of Call]])+1)</f>
        <v>2023</v>
      </c>
      <c r="J263" t="str">
        <f>TEXT(calls[[#This Row],[Date of Call]],"DDDD")</f>
        <v>Wednesday</v>
      </c>
      <c r="K263" t="str">
        <f>IF(calls[[#This Row],[Duration]]&lt;=10, "Under 10 mins", IF(calls[[#This Row],[Duration]]&lt;=30, "10 to 30 mins", IF(calls[[#This Row],[Duration]]&lt;=60, "30 to 60 mins", IF(calls[[#This Row],[Duration]]&lt;=120, "1 to 2 hours", "More than 2 hours"))))</f>
        <v>30 to 60 mins</v>
      </c>
      <c r="L263">
        <f>ROUND(calls[[#This Row],[Satisfaction Rating]],0)</f>
        <v>4</v>
      </c>
    </row>
    <row r="264" spans="2:12">
      <c r="B264" t="s">
        <v>342</v>
      </c>
      <c r="C264" t="s">
        <v>51</v>
      </c>
      <c r="D264">
        <v>63</v>
      </c>
      <c r="E264" s="10" t="s">
        <v>38</v>
      </c>
      <c r="F264" s="11">
        <v>45007</v>
      </c>
      <c r="G264">
        <v>87</v>
      </c>
      <c r="H264">
        <v>4.5999999999999996</v>
      </c>
      <c r="I264">
        <f>IF(MONTH(calls[[#This Row],[Date of Call]])&lt;=6, YEAR(calls[[#This Row],[Date of Call]]), YEAR(calls[[#This Row],[Date of Call]])+1)</f>
        <v>2023</v>
      </c>
      <c r="J264" t="str">
        <f>TEXT(calls[[#This Row],[Date of Call]],"DDDD")</f>
        <v>Wednesday</v>
      </c>
      <c r="K264" t="str">
        <f>IF(calls[[#This Row],[Duration]]&lt;=10, "Under 10 mins", IF(calls[[#This Row],[Duration]]&lt;=30, "10 to 30 mins", IF(calls[[#This Row],[Duration]]&lt;=60, "30 to 60 mins", IF(calls[[#This Row],[Duration]]&lt;=120, "1 to 2 hours", "More than 2 hours"))))</f>
        <v>1 to 2 hours</v>
      </c>
      <c r="L264">
        <f>ROUND(calls[[#This Row],[Satisfaction Rating]],0)</f>
        <v>5</v>
      </c>
    </row>
    <row r="265" spans="2:12">
      <c r="B265" t="s">
        <v>343</v>
      </c>
      <c r="C265" t="s">
        <v>62</v>
      </c>
      <c r="D265">
        <v>59</v>
      </c>
      <c r="E265" s="10" t="s">
        <v>37</v>
      </c>
      <c r="F265" s="11">
        <v>45007</v>
      </c>
      <c r="G265">
        <v>128</v>
      </c>
      <c r="H265">
        <v>4.5</v>
      </c>
      <c r="I265">
        <f>IF(MONTH(calls[[#This Row],[Date of Call]])&lt;=6, YEAR(calls[[#This Row],[Date of Call]]), YEAR(calls[[#This Row],[Date of Call]])+1)</f>
        <v>2023</v>
      </c>
      <c r="J265" t="str">
        <f>TEXT(calls[[#This Row],[Date of Call]],"DDDD")</f>
        <v>Wednesday</v>
      </c>
      <c r="K265" t="str">
        <f>IF(calls[[#This Row],[Duration]]&lt;=10, "Under 10 mins", IF(calls[[#This Row],[Duration]]&lt;=30, "10 to 30 mins", IF(calls[[#This Row],[Duration]]&lt;=60, "30 to 60 mins", IF(calls[[#This Row],[Duration]]&lt;=120, "1 to 2 hours", "More than 2 hours"))))</f>
        <v>30 to 60 mins</v>
      </c>
      <c r="L265">
        <f>ROUND(calls[[#This Row],[Satisfaction Rating]],0)</f>
        <v>5</v>
      </c>
    </row>
    <row r="266" spans="2:12">
      <c r="B266" t="s">
        <v>344</v>
      </c>
      <c r="C266" t="s">
        <v>55</v>
      </c>
      <c r="D266">
        <v>129</v>
      </c>
      <c r="E266" s="10" t="s">
        <v>38</v>
      </c>
      <c r="F266" s="11">
        <v>45007</v>
      </c>
      <c r="G266">
        <v>120</v>
      </c>
      <c r="H266">
        <v>4.0999999999999996</v>
      </c>
      <c r="I266">
        <f>IF(MONTH(calls[[#This Row],[Date of Call]])&lt;=6, YEAR(calls[[#This Row],[Date of Call]]), YEAR(calls[[#This Row],[Date of Call]])+1)</f>
        <v>2023</v>
      </c>
      <c r="J266" t="str">
        <f>TEXT(calls[[#This Row],[Date of Call]],"DDDD")</f>
        <v>Wednesday</v>
      </c>
      <c r="K266" t="str">
        <f>IF(calls[[#This Row],[Duration]]&lt;=10, "Under 10 mins", IF(calls[[#This Row],[Duration]]&lt;=30, "10 to 30 mins", IF(calls[[#This Row],[Duration]]&lt;=60, "30 to 60 mins", IF(calls[[#This Row],[Duration]]&lt;=120, "1 to 2 hours", "More than 2 hours"))))</f>
        <v>More than 2 hours</v>
      </c>
      <c r="L266">
        <f>ROUND(calls[[#This Row],[Satisfaction Rating]],0)</f>
        <v>4</v>
      </c>
    </row>
    <row r="267" spans="2:12">
      <c r="B267" t="s">
        <v>345</v>
      </c>
      <c r="C267" t="s">
        <v>53</v>
      </c>
      <c r="D267">
        <v>101</v>
      </c>
      <c r="E267" s="10" t="s">
        <v>39</v>
      </c>
      <c r="F267" s="11">
        <v>45007</v>
      </c>
      <c r="G267">
        <v>130</v>
      </c>
      <c r="H267">
        <v>4.8</v>
      </c>
      <c r="I267">
        <f>IF(MONTH(calls[[#This Row],[Date of Call]])&lt;=6, YEAR(calls[[#This Row],[Date of Call]]), YEAR(calls[[#This Row],[Date of Call]])+1)</f>
        <v>2023</v>
      </c>
      <c r="J267" t="str">
        <f>TEXT(calls[[#This Row],[Date of Call]],"DDDD")</f>
        <v>Wednesday</v>
      </c>
      <c r="K267" t="str">
        <f>IF(calls[[#This Row],[Duration]]&lt;=10, "Under 10 mins", IF(calls[[#This Row],[Duration]]&lt;=30, "10 to 30 mins", IF(calls[[#This Row],[Duration]]&lt;=60, "30 to 60 mins", IF(calls[[#This Row],[Duration]]&lt;=120, "1 to 2 hours", "More than 2 hours"))))</f>
        <v>1 to 2 hours</v>
      </c>
      <c r="L267">
        <f>ROUND(calls[[#This Row],[Satisfaction Rating]],0)</f>
        <v>5</v>
      </c>
    </row>
    <row r="268" spans="2:12">
      <c r="B268" t="s">
        <v>346</v>
      </c>
      <c r="C268" t="s">
        <v>58</v>
      </c>
      <c r="D268">
        <v>154</v>
      </c>
      <c r="E268" s="10" t="s">
        <v>37</v>
      </c>
      <c r="F268" s="11">
        <v>45007</v>
      </c>
      <c r="G268">
        <v>172</v>
      </c>
      <c r="H268">
        <v>3.1</v>
      </c>
      <c r="I268">
        <f>IF(MONTH(calls[[#This Row],[Date of Call]])&lt;=6, YEAR(calls[[#This Row],[Date of Call]]), YEAR(calls[[#This Row],[Date of Call]])+1)</f>
        <v>2023</v>
      </c>
      <c r="J268" t="str">
        <f>TEXT(calls[[#This Row],[Date of Call]],"DDDD")</f>
        <v>Wednesday</v>
      </c>
      <c r="K268" t="str">
        <f>IF(calls[[#This Row],[Duration]]&lt;=10, "Under 10 mins", IF(calls[[#This Row],[Duration]]&lt;=30, "10 to 30 mins", IF(calls[[#This Row],[Duration]]&lt;=60, "30 to 60 mins", IF(calls[[#This Row],[Duration]]&lt;=120, "1 to 2 hours", "More than 2 hours"))))</f>
        <v>More than 2 hours</v>
      </c>
      <c r="L268">
        <f>ROUND(calls[[#This Row],[Satisfaction Rating]],0)</f>
        <v>3</v>
      </c>
    </row>
    <row r="269" spans="2:12">
      <c r="B269" t="s">
        <v>347</v>
      </c>
      <c r="C269" t="s">
        <v>56</v>
      </c>
      <c r="D269">
        <v>131</v>
      </c>
      <c r="E269" s="10" t="s">
        <v>37</v>
      </c>
      <c r="F269" s="11">
        <v>45007</v>
      </c>
      <c r="G269">
        <v>58</v>
      </c>
      <c r="H269">
        <v>4.9000000000000004</v>
      </c>
      <c r="I269">
        <f>IF(MONTH(calls[[#This Row],[Date of Call]])&lt;=6, YEAR(calls[[#This Row],[Date of Call]]), YEAR(calls[[#This Row],[Date of Call]])+1)</f>
        <v>2023</v>
      </c>
      <c r="J269" t="str">
        <f>TEXT(calls[[#This Row],[Date of Call]],"DDDD")</f>
        <v>Wednesday</v>
      </c>
      <c r="K269" t="str">
        <f>IF(calls[[#This Row],[Duration]]&lt;=10, "Under 10 mins", IF(calls[[#This Row],[Duration]]&lt;=30, "10 to 30 mins", IF(calls[[#This Row],[Duration]]&lt;=60, "30 to 60 mins", IF(calls[[#This Row],[Duration]]&lt;=120, "1 to 2 hours", "More than 2 hours"))))</f>
        <v>More than 2 hours</v>
      </c>
      <c r="L269">
        <f>ROUND(calls[[#This Row],[Satisfaction Rating]],0)</f>
        <v>5</v>
      </c>
    </row>
    <row r="270" spans="2:12">
      <c r="B270" t="s">
        <v>348</v>
      </c>
      <c r="C270" t="s">
        <v>54</v>
      </c>
      <c r="D270">
        <v>111</v>
      </c>
      <c r="E270" s="10" t="s">
        <v>39</v>
      </c>
      <c r="F270" s="11">
        <v>45008</v>
      </c>
      <c r="G270">
        <v>86</v>
      </c>
      <c r="H270">
        <v>4.0999999999999996</v>
      </c>
      <c r="I270">
        <f>IF(MONTH(calls[[#This Row],[Date of Call]])&lt;=6, YEAR(calls[[#This Row],[Date of Call]]), YEAR(calls[[#This Row],[Date of Call]])+1)</f>
        <v>2023</v>
      </c>
      <c r="J270" t="str">
        <f>TEXT(calls[[#This Row],[Date of Call]],"DDDD")</f>
        <v>Thursday</v>
      </c>
      <c r="K270" t="str">
        <f>IF(calls[[#This Row],[Duration]]&lt;=10, "Under 10 mins", IF(calls[[#This Row],[Duration]]&lt;=30, "10 to 30 mins", IF(calls[[#This Row],[Duration]]&lt;=60, "30 to 60 mins", IF(calls[[#This Row],[Duration]]&lt;=120, "1 to 2 hours", "More than 2 hours"))))</f>
        <v>1 to 2 hours</v>
      </c>
      <c r="L270">
        <f>ROUND(calls[[#This Row],[Satisfaction Rating]],0)</f>
        <v>4</v>
      </c>
    </row>
    <row r="271" spans="2:12">
      <c r="B271" t="s">
        <v>349</v>
      </c>
      <c r="C271" t="s">
        <v>52</v>
      </c>
      <c r="D271">
        <v>142</v>
      </c>
      <c r="E271" s="10" t="s">
        <v>39</v>
      </c>
      <c r="F271" s="11">
        <v>45009</v>
      </c>
      <c r="G271">
        <v>31</v>
      </c>
      <c r="H271">
        <v>4.4000000000000004</v>
      </c>
      <c r="I271">
        <f>IF(MONTH(calls[[#This Row],[Date of Call]])&lt;=6, YEAR(calls[[#This Row],[Date of Call]]), YEAR(calls[[#This Row],[Date of Call]])+1)</f>
        <v>2023</v>
      </c>
      <c r="J271" t="str">
        <f>TEXT(calls[[#This Row],[Date of Call]],"DDDD")</f>
        <v>Friday</v>
      </c>
      <c r="K271" t="str">
        <f>IF(calls[[#This Row],[Duration]]&lt;=10, "Under 10 mins", IF(calls[[#This Row],[Duration]]&lt;=30, "10 to 30 mins", IF(calls[[#This Row],[Duration]]&lt;=60, "30 to 60 mins", IF(calls[[#This Row],[Duration]]&lt;=120, "1 to 2 hours", "More than 2 hours"))))</f>
        <v>More than 2 hours</v>
      </c>
      <c r="L271">
        <f>ROUND(calls[[#This Row],[Satisfaction Rating]],0)</f>
        <v>4</v>
      </c>
    </row>
    <row r="272" spans="2:12">
      <c r="B272" t="s">
        <v>350</v>
      </c>
      <c r="C272" t="s">
        <v>60</v>
      </c>
      <c r="D272">
        <v>93</v>
      </c>
      <c r="E272" s="10" t="s">
        <v>38</v>
      </c>
      <c r="F272" s="11">
        <v>45009</v>
      </c>
      <c r="G272">
        <v>72</v>
      </c>
      <c r="H272">
        <v>4.4000000000000004</v>
      </c>
      <c r="I272">
        <f>IF(MONTH(calls[[#This Row],[Date of Call]])&lt;=6, YEAR(calls[[#This Row],[Date of Call]]), YEAR(calls[[#This Row],[Date of Call]])+1)</f>
        <v>2023</v>
      </c>
      <c r="J272" t="str">
        <f>TEXT(calls[[#This Row],[Date of Call]],"DDDD")</f>
        <v>Friday</v>
      </c>
      <c r="K272" t="str">
        <f>IF(calls[[#This Row],[Duration]]&lt;=10, "Under 10 mins", IF(calls[[#This Row],[Duration]]&lt;=30, "10 to 30 mins", IF(calls[[#This Row],[Duration]]&lt;=60, "30 to 60 mins", IF(calls[[#This Row],[Duration]]&lt;=120, "1 to 2 hours", "More than 2 hours"))))</f>
        <v>1 to 2 hours</v>
      </c>
      <c r="L272">
        <f>ROUND(calls[[#This Row],[Satisfaction Rating]],0)</f>
        <v>4</v>
      </c>
    </row>
    <row r="273" spans="2:12">
      <c r="B273" t="s">
        <v>351</v>
      </c>
      <c r="C273" t="s">
        <v>52</v>
      </c>
      <c r="D273">
        <v>125</v>
      </c>
      <c r="E273" s="10" t="s">
        <v>40</v>
      </c>
      <c r="F273" s="11">
        <v>45010</v>
      </c>
      <c r="G273">
        <v>27</v>
      </c>
      <c r="H273">
        <v>3</v>
      </c>
      <c r="I273">
        <f>IF(MONTH(calls[[#This Row],[Date of Call]])&lt;=6, YEAR(calls[[#This Row],[Date of Call]]), YEAR(calls[[#This Row],[Date of Call]])+1)</f>
        <v>2023</v>
      </c>
      <c r="J273" t="str">
        <f>TEXT(calls[[#This Row],[Date of Call]],"DDDD")</f>
        <v>Saturday</v>
      </c>
      <c r="K273" t="str">
        <f>IF(calls[[#This Row],[Duration]]&lt;=10, "Under 10 mins", IF(calls[[#This Row],[Duration]]&lt;=30, "10 to 30 mins", IF(calls[[#This Row],[Duration]]&lt;=60, "30 to 60 mins", IF(calls[[#This Row],[Duration]]&lt;=120, "1 to 2 hours", "More than 2 hours"))))</f>
        <v>More than 2 hours</v>
      </c>
      <c r="L273">
        <f>ROUND(calls[[#This Row],[Satisfaction Rating]],0)</f>
        <v>3</v>
      </c>
    </row>
    <row r="274" spans="2:12">
      <c r="B274" t="s">
        <v>352</v>
      </c>
      <c r="C274" t="s">
        <v>55</v>
      </c>
      <c r="D274">
        <v>76</v>
      </c>
      <c r="E274" s="10" t="s">
        <v>37</v>
      </c>
      <c r="F274" s="11">
        <v>45010</v>
      </c>
      <c r="G274">
        <v>110</v>
      </c>
      <c r="H274">
        <v>4.4000000000000004</v>
      </c>
      <c r="I274">
        <f>IF(MONTH(calls[[#This Row],[Date of Call]])&lt;=6, YEAR(calls[[#This Row],[Date of Call]]), YEAR(calls[[#This Row],[Date of Call]])+1)</f>
        <v>2023</v>
      </c>
      <c r="J274" t="str">
        <f>TEXT(calls[[#This Row],[Date of Call]],"DDDD")</f>
        <v>Saturday</v>
      </c>
      <c r="K274" t="str">
        <f>IF(calls[[#This Row],[Duration]]&lt;=10, "Under 10 mins", IF(calls[[#This Row],[Duration]]&lt;=30, "10 to 30 mins", IF(calls[[#This Row],[Duration]]&lt;=60, "30 to 60 mins", IF(calls[[#This Row],[Duration]]&lt;=120, "1 to 2 hours", "More than 2 hours"))))</f>
        <v>1 to 2 hours</v>
      </c>
      <c r="L274">
        <f>ROUND(calls[[#This Row],[Satisfaction Rating]],0)</f>
        <v>4</v>
      </c>
    </row>
    <row r="275" spans="2:12">
      <c r="B275" t="s">
        <v>353</v>
      </c>
      <c r="C275" t="s">
        <v>61</v>
      </c>
      <c r="D275">
        <v>69</v>
      </c>
      <c r="E275" s="10" t="s">
        <v>38</v>
      </c>
      <c r="F275" s="11">
        <v>45010</v>
      </c>
      <c r="G275">
        <v>126</v>
      </c>
      <c r="H275">
        <v>3.7</v>
      </c>
      <c r="I275">
        <f>IF(MONTH(calls[[#This Row],[Date of Call]])&lt;=6, YEAR(calls[[#This Row],[Date of Call]]), YEAR(calls[[#This Row],[Date of Call]])+1)</f>
        <v>2023</v>
      </c>
      <c r="J275" t="str">
        <f>TEXT(calls[[#This Row],[Date of Call]],"DDDD")</f>
        <v>Saturday</v>
      </c>
      <c r="K275" t="str">
        <f>IF(calls[[#This Row],[Duration]]&lt;=10, "Under 10 mins", IF(calls[[#This Row],[Duration]]&lt;=30, "10 to 30 mins", IF(calls[[#This Row],[Duration]]&lt;=60, "30 to 60 mins", IF(calls[[#This Row],[Duration]]&lt;=120, "1 to 2 hours", "More than 2 hours"))))</f>
        <v>1 to 2 hours</v>
      </c>
      <c r="L275">
        <f>ROUND(calls[[#This Row],[Satisfaction Rating]],0)</f>
        <v>4</v>
      </c>
    </row>
    <row r="276" spans="2:12">
      <c r="B276" t="s">
        <v>354</v>
      </c>
      <c r="C276" t="s">
        <v>62</v>
      </c>
      <c r="D276">
        <v>149</v>
      </c>
      <c r="E276" s="10" t="s">
        <v>40</v>
      </c>
      <c r="F276" s="11">
        <v>45010</v>
      </c>
      <c r="G276">
        <v>60</v>
      </c>
      <c r="H276">
        <v>3.9</v>
      </c>
      <c r="I276">
        <f>IF(MONTH(calls[[#This Row],[Date of Call]])&lt;=6, YEAR(calls[[#This Row],[Date of Call]]), YEAR(calls[[#This Row],[Date of Call]])+1)</f>
        <v>2023</v>
      </c>
      <c r="J276" t="str">
        <f>TEXT(calls[[#This Row],[Date of Call]],"DDDD")</f>
        <v>Saturday</v>
      </c>
      <c r="K276" t="str">
        <f>IF(calls[[#This Row],[Duration]]&lt;=10, "Under 10 mins", IF(calls[[#This Row],[Duration]]&lt;=30, "10 to 30 mins", IF(calls[[#This Row],[Duration]]&lt;=60, "30 to 60 mins", IF(calls[[#This Row],[Duration]]&lt;=120, "1 to 2 hours", "More than 2 hours"))))</f>
        <v>More than 2 hours</v>
      </c>
      <c r="L276">
        <f>ROUND(calls[[#This Row],[Satisfaction Rating]],0)</f>
        <v>4</v>
      </c>
    </row>
    <row r="277" spans="2:12">
      <c r="B277" t="s">
        <v>355</v>
      </c>
      <c r="C277" t="s">
        <v>52</v>
      </c>
      <c r="D277">
        <v>57</v>
      </c>
      <c r="E277" s="10" t="s">
        <v>38</v>
      </c>
      <c r="F277" s="11">
        <v>45010</v>
      </c>
      <c r="G277">
        <v>35</v>
      </c>
      <c r="H277">
        <v>3.5</v>
      </c>
      <c r="I277">
        <f>IF(MONTH(calls[[#This Row],[Date of Call]])&lt;=6, YEAR(calls[[#This Row],[Date of Call]]), YEAR(calls[[#This Row],[Date of Call]])+1)</f>
        <v>2023</v>
      </c>
      <c r="J277" t="str">
        <f>TEXT(calls[[#This Row],[Date of Call]],"DDDD")</f>
        <v>Saturday</v>
      </c>
      <c r="K277" t="str">
        <f>IF(calls[[#This Row],[Duration]]&lt;=10, "Under 10 mins", IF(calls[[#This Row],[Duration]]&lt;=30, "10 to 30 mins", IF(calls[[#This Row],[Duration]]&lt;=60, "30 to 60 mins", IF(calls[[#This Row],[Duration]]&lt;=120, "1 to 2 hours", "More than 2 hours"))))</f>
        <v>30 to 60 mins</v>
      </c>
      <c r="L277">
        <f>ROUND(calls[[#This Row],[Satisfaction Rating]],0)</f>
        <v>4</v>
      </c>
    </row>
    <row r="278" spans="2:12">
      <c r="B278" t="s">
        <v>356</v>
      </c>
      <c r="C278" t="s">
        <v>50</v>
      </c>
      <c r="D278">
        <v>113</v>
      </c>
      <c r="E278" s="10" t="s">
        <v>37</v>
      </c>
      <c r="F278" s="11">
        <v>45010</v>
      </c>
      <c r="G278">
        <v>81</v>
      </c>
      <c r="H278">
        <v>3.5</v>
      </c>
      <c r="I278">
        <f>IF(MONTH(calls[[#This Row],[Date of Call]])&lt;=6, YEAR(calls[[#This Row],[Date of Call]]), YEAR(calls[[#This Row],[Date of Call]])+1)</f>
        <v>2023</v>
      </c>
      <c r="J278" t="str">
        <f>TEXT(calls[[#This Row],[Date of Call]],"DDDD")</f>
        <v>Saturday</v>
      </c>
      <c r="K278" t="str">
        <f>IF(calls[[#This Row],[Duration]]&lt;=10, "Under 10 mins", IF(calls[[#This Row],[Duration]]&lt;=30, "10 to 30 mins", IF(calls[[#This Row],[Duration]]&lt;=60, "30 to 60 mins", IF(calls[[#This Row],[Duration]]&lt;=120, "1 to 2 hours", "More than 2 hours"))))</f>
        <v>1 to 2 hours</v>
      </c>
      <c r="L278">
        <f>ROUND(calls[[#This Row],[Satisfaction Rating]],0)</f>
        <v>4</v>
      </c>
    </row>
    <row r="279" spans="2:12">
      <c r="B279" t="s">
        <v>357</v>
      </c>
      <c r="C279" t="s">
        <v>49</v>
      </c>
      <c r="D279">
        <v>160</v>
      </c>
      <c r="E279" s="10" t="s">
        <v>40</v>
      </c>
      <c r="F279" s="11">
        <v>45010</v>
      </c>
      <c r="G279">
        <v>116</v>
      </c>
      <c r="H279">
        <v>3.4</v>
      </c>
      <c r="I279">
        <f>IF(MONTH(calls[[#This Row],[Date of Call]])&lt;=6, YEAR(calls[[#This Row],[Date of Call]]), YEAR(calls[[#This Row],[Date of Call]])+1)</f>
        <v>2023</v>
      </c>
      <c r="J279" t="str">
        <f>TEXT(calls[[#This Row],[Date of Call]],"DDDD")</f>
        <v>Saturday</v>
      </c>
      <c r="K279" t="str">
        <f>IF(calls[[#This Row],[Duration]]&lt;=10, "Under 10 mins", IF(calls[[#This Row],[Duration]]&lt;=30, "10 to 30 mins", IF(calls[[#This Row],[Duration]]&lt;=60, "30 to 60 mins", IF(calls[[#This Row],[Duration]]&lt;=120, "1 to 2 hours", "More than 2 hours"))))</f>
        <v>More than 2 hours</v>
      </c>
      <c r="L279">
        <f>ROUND(calls[[#This Row],[Satisfaction Rating]],0)</f>
        <v>3</v>
      </c>
    </row>
    <row r="280" spans="2:12">
      <c r="B280" t="s">
        <v>358</v>
      </c>
      <c r="C280" t="s">
        <v>51</v>
      </c>
      <c r="D280">
        <v>158</v>
      </c>
      <c r="E280" s="10" t="s">
        <v>36</v>
      </c>
      <c r="F280" s="11">
        <v>45010</v>
      </c>
      <c r="G280">
        <v>60</v>
      </c>
      <c r="H280">
        <v>4.5</v>
      </c>
      <c r="I280">
        <f>IF(MONTH(calls[[#This Row],[Date of Call]])&lt;=6, YEAR(calls[[#This Row],[Date of Call]]), YEAR(calls[[#This Row],[Date of Call]])+1)</f>
        <v>2023</v>
      </c>
      <c r="J280" t="str">
        <f>TEXT(calls[[#This Row],[Date of Call]],"DDDD")</f>
        <v>Saturday</v>
      </c>
      <c r="K280" t="str">
        <f>IF(calls[[#This Row],[Duration]]&lt;=10, "Under 10 mins", IF(calls[[#This Row],[Duration]]&lt;=30, "10 to 30 mins", IF(calls[[#This Row],[Duration]]&lt;=60, "30 to 60 mins", IF(calls[[#This Row],[Duration]]&lt;=120, "1 to 2 hours", "More than 2 hours"))))</f>
        <v>More than 2 hours</v>
      </c>
      <c r="L280">
        <f>ROUND(calls[[#This Row],[Satisfaction Rating]],0)</f>
        <v>5</v>
      </c>
    </row>
    <row r="281" spans="2:12">
      <c r="B281" t="s">
        <v>359</v>
      </c>
      <c r="C281" t="s">
        <v>61</v>
      </c>
      <c r="D281">
        <v>77</v>
      </c>
      <c r="E281" s="10" t="s">
        <v>40</v>
      </c>
      <c r="F281" s="11">
        <v>45011</v>
      </c>
      <c r="G281">
        <v>130</v>
      </c>
      <c r="H281">
        <v>4.2</v>
      </c>
      <c r="I281">
        <f>IF(MONTH(calls[[#This Row],[Date of Call]])&lt;=6, YEAR(calls[[#This Row],[Date of Call]]), YEAR(calls[[#This Row],[Date of Call]])+1)</f>
        <v>2023</v>
      </c>
      <c r="J281" t="str">
        <f>TEXT(calls[[#This Row],[Date of Call]],"DDDD")</f>
        <v>Sunday</v>
      </c>
      <c r="K281" t="str">
        <f>IF(calls[[#This Row],[Duration]]&lt;=10, "Under 10 mins", IF(calls[[#This Row],[Duration]]&lt;=30, "10 to 30 mins", IF(calls[[#This Row],[Duration]]&lt;=60, "30 to 60 mins", IF(calls[[#This Row],[Duration]]&lt;=120, "1 to 2 hours", "More than 2 hours"))))</f>
        <v>1 to 2 hours</v>
      </c>
      <c r="L281">
        <f>ROUND(calls[[#This Row],[Satisfaction Rating]],0)</f>
        <v>4</v>
      </c>
    </row>
    <row r="282" spans="2:12">
      <c r="B282" t="s">
        <v>360</v>
      </c>
      <c r="C282" t="s">
        <v>57</v>
      </c>
      <c r="D282">
        <v>118</v>
      </c>
      <c r="E282" s="10" t="s">
        <v>39</v>
      </c>
      <c r="F282" s="11">
        <v>45011</v>
      </c>
      <c r="G282">
        <v>99</v>
      </c>
      <c r="H282">
        <v>5</v>
      </c>
      <c r="I282">
        <f>IF(MONTH(calls[[#This Row],[Date of Call]])&lt;=6, YEAR(calls[[#This Row],[Date of Call]]), YEAR(calls[[#This Row],[Date of Call]])+1)</f>
        <v>2023</v>
      </c>
      <c r="J282" t="str">
        <f>TEXT(calls[[#This Row],[Date of Call]],"DDDD")</f>
        <v>Sunday</v>
      </c>
      <c r="K282" t="str">
        <f>IF(calls[[#This Row],[Duration]]&lt;=10, "Under 10 mins", IF(calls[[#This Row],[Duration]]&lt;=30, "10 to 30 mins", IF(calls[[#This Row],[Duration]]&lt;=60, "30 to 60 mins", IF(calls[[#This Row],[Duration]]&lt;=120, "1 to 2 hours", "More than 2 hours"))))</f>
        <v>1 to 2 hours</v>
      </c>
      <c r="L282">
        <f>ROUND(calls[[#This Row],[Satisfaction Rating]],0)</f>
        <v>5</v>
      </c>
    </row>
    <row r="283" spans="2:12">
      <c r="B283" t="s">
        <v>361</v>
      </c>
      <c r="C283" t="s">
        <v>58</v>
      </c>
      <c r="D283">
        <v>75</v>
      </c>
      <c r="E283" s="10" t="s">
        <v>37</v>
      </c>
      <c r="F283" s="11">
        <v>45011</v>
      </c>
      <c r="G283">
        <v>135</v>
      </c>
      <c r="H283">
        <v>4.7</v>
      </c>
      <c r="I283">
        <f>IF(MONTH(calls[[#This Row],[Date of Call]])&lt;=6, YEAR(calls[[#This Row],[Date of Call]]), YEAR(calls[[#This Row],[Date of Call]])+1)</f>
        <v>2023</v>
      </c>
      <c r="J283" t="str">
        <f>TEXT(calls[[#This Row],[Date of Call]],"DDDD")</f>
        <v>Sunday</v>
      </c>
      <c r="K283" t="str">
        <f>IF(calls[[#This Row],[Duration]]&lt;=10, "Under 10 mins", IF(calls[[#This Row],[Duration]]&lt;=30, "10 to 30 mins", IF(calls[[#This Row],[Duration]]&lt;=60, "30 to 60 mins", IF(calls[[#This Row],[Duration]]&lt;=120, "1 to 2 hours", "More than 2 hours"))))</f>
        <v>1 to 2 hours</v>
      </c>
      <c r="L283">
        <f>ROUND(calls[[#This Row],[Satisfaction Rating]],0)</f>
        <v>5</v>
      </c>
    </row>
    <row r="284" spans="2:12">
      <c r="B284" t="s">
        <v>362</v>
      </c>
      <c r="C284" t="s">
        <v>50</v>
      </c>
      <c r="D284">
        <v>103</v>
      </c>
      <c r="E284" s="10" t="s">
        <v>40</v>
      </c>
      <c r="F284" s="11">
        <v>45011</v>
      </c>
      <c r="G284">
        <v>42</v>
      </c>
      <c r="H284">
        <v>2.8</v>
      </c>
      <c r="I284">
        <f>IF(MONTH(calls[[#This Row],[Date of Call]])&lt;=6, YEAR(calls[[#This Row],[Date of Call]]), YEAR(calls[[#This Row],[Date of Call]])+1)</f>
        <v>2023</v>
      </c>
      <c r="J284" t="str">
        <f>TEXT(calls[[#This Row],[Date of Call]],"DDDD")</f>
        <v>Sunday</v>
      </c>
      <c r="K284" t="str">
        <f>IF(calls[[#This Row],[Duration]]&lt;=10, "Under 10 mins", IF(calls[[#This Row],[Duration]]&lt;=30, "10 to 30 mins", IF(calls[[#This Row],[Duration]]&lt;=60, "30 to 60 mins", IF(calls[[#This Row],[Duration]]&lt;=120, "1 to 2 hours", "More than 2 hours"))))</f>
        <v>1 to 2 hours</v>
      </c>
      <c r="L284">
        <f>ROUND(calls[[#This Row],[Satisfaction Rating]],0)</f>
        <v>3</v>
      </c>
    </row>
    <row r="285" spans="2:12">
      <c r="B285" t="s">
        <v>363</v>
      </c>
      <c r="C285" t="s">
        <v>61</v>
      </c>
      <c r="D285">
        <v>116</v>
      </c>
      <c r="E285" s="10" t="s">
        <v>39</v>
      </c>
      <c r="F285" s="11">
        <v>45012</v>
      </c>
      <c r="G285">
        <v>63</v>
      </c>
      <c r="H285">
        <v>3.4</v>
      </c>
      <c r="I285">
        <f>IF(MONTH(calls[[#This Row],[Date of Call]])&lt;=6, YEAR(calls[[#This Row],[Date of Call]]), YEAR(calls[[#This Row],[Date of Call]])+1)</f>
        <v>2023</v>
      </c>
      <c r="J285" t="str">
        <f>TEXT(calls[[#This Row],[Date of Call]],"DDDD")</f>
        <v>Monday</v>
      </c>
      <c r="K285" t="str">
        <f>IF(calls[[#This Row],[Duration]]&lt;=10, "Under 10 mins", IF(calls[[#This Row],[Duration]]&lt;=30, "10 to 30 mins", IF(calls[[#This Row],[Duration]]&lt;=60, "30 to 60 mins", IF(calls[[#This Row],[Duration]]&lt;=120, "1 to 2 hours", "More than 2 hours"))))</f>
        <v>1 to 2 hours</v>
      </c>
      <c r="L285">
        <f>ROUND(calls[[#This Row],[Satisfaction Rating]],0)</f>
        <v>3</v>
      </c>
    </row>
    <row r="286" spans="2:12">
      <c r="B286" t="s">
        <v>364</v>
      </c>
      <c r="C286" t="s">
        <v>54</v>
      </c>
      <c r="D286">
        <v>61</v>
      </c>
      <c r="E286" s="10" t="s">
        <v>36</v>
      </c>
      <c r="F286" s="11">
        <v>45012</v>
      </c>
      <c r="G286">
        <v>140</v>
      </c>
      <c r="H286">
        <v>1.8</v>
      </c>
      <c r="I286">
        <f>IF(MONTH(calls[[#This Row],[Date of Call]])&lt;=6, YEAR(calls[[#This Row],[Date of Call]]), YEAR(calls[[#This Row],[Date of Call]])+1)</f>
        <v>2023</v>
      </c>
      <c r="J286" t="str">
        <f>TEXT(calls[[#This Row],[Date of Call]],"DDDD")</f>
        <v>Monday</v>
      </c>
      <c r="K286" t="str">
        <f>IF(calls[[#This Row],[Duration]]&lt;=10, "Under 10 mins", IF(calls[[#This Row],[Duration]]&lt;=30, "10 to 30 mins", IF(calls[[#This Row],[Duration]]&lt;=60, "30 to 60 mins", IF(calls[[#This Row],[Duration]]&lt;=120, "1 to 2 hours", "More than 2 hours"))))</f>
        <v>1 to 2 hours</v>
      </c>
      <c r="L286">
        <f>ROUND(calls[[#This Row],[Satisfaction Rating]],0)</f>
        <v>2</v>
      </c>
    </row>
    <row r="287" spans="2:12">
      <c r="B287" t="s">
        <v>365</v>
      </c>
      <c r="C287" t="s">
        <v>52</v>
      </c>
      <c r="D287">
        <v>126</v>
      </c>
      <c r="E287" s="10" t="s">
        <v>37</v>
      </c>
      <c r="F287" s="11">
        <v>45012</v>
      </c>
      <c r="G287">
        <v>128</v>
      </c>
      <c r="H287">
        <v>4.2</v>
      </c>
      <c r="I287">
        <f>IF(MONTH(calls[[#This Row],[Date of Call]])&lt;=6, YEAR(calls[[#This Row],[Date of Call]]), YEAR(calls[[#This Row],[Date of Call]])+1)</f>
        <v>2023</v>
      </c>
      <c r="J287" t="str">
        <f>TEXT(calls[[#This Row],[Date of Call]],"DDDD")</f>
        <v>Monday</v>
      </c>
      <c r="K287" t="str">
        <f>IF(calls[[#This Row],[Duration]]&lt;=10, "Under 10 mins", IF(calls[[#This Row],[Duration]]&lt;=30, "10 to 30 mins", IF(calls[[#This Row],[Duration]]&lt;=60, "30 to 60 mins", IF(calls[[#This Row],[Duration]]&lt;=120, "1 to 2 hours", "More than 2 hours"))))</f>
        <v>More than 2 hours</v>
      </c>
      <c r="L287">
        <f>ROUND(calls[[#This Row],[Satisfaction Rating]],0)</f>
        <v>4</v>
      </c>
    </row>
    <row r="288" spans="2:12">
      <c r="B288" t="s">
        <v>366</v>
      </c>
      <c r="C288" t="s">
        <v>53</v>
      </c>
      <c r="D288">
        <v>141</v>
      </c>
      <c r="E288" s="10" t="s">
        <v>38</v>
      </c>
      <c r="F288" s="11">
        <v>45012</v>
      </c>
      <c r="G288">
        <v>80</v>
      </c>
      <c r="H288">
        <v>4.4000000000000004</v>
      </c>
      <c r="I288">
        <f>IF(MONTH(calls[[#This Row],[Date of Call]])&lt;=6, YEAR(calls[[#This Row],[Date of Call]]), YEAR(calls[[#This Row],[Date of Call]])+1)</f>
        <v>2023</v>
      </c>
      <c r="J288" t="str">
        <f>TEXT(calls[[#This Row],[Date of Call]],"DDDD")</f>
        <v>Monday</v>
      </c>
      <c r="K288" t="str">
        <f>IF(calls[[#This Row],[Duration]]&lt;=10, "Under 10 mins", IF(calls[[#This Row],[Duration]]&lt;=30, "10 to 30 mins", IF(calls[[#This Row],[Duration]]&lt;=60, "30 to 60 mins", IF(calls[[#This Row],[Duration]]&lt;=120, "1 to 2 hours", "More than 2 hours"))))</f>
        <v>More than 2 hours</v>
      </c>
      <c r="L288">
        <f>ROUND(calls[[#This Row],[Satisfaction Rating]],0)</f>
        <v>4</v>
      </c>
    </row>
    <row r="289" spans="2:12">
      <c r="B289" t="s">
        <v>367</v>
      </c>
      <c r="C289" t="s">
        <v>51</v>
      </c>
      <c r="D289">
        <v>95</v>
      </c>
      <c r="E289" s="10" t="s">
        <v>39</v>
      </c>
      <c r="F289" s="11">
        <v>45012</v>
      </c>
      <c r="G289">
        <v>28</v>
      </c>
      <c r="H289">
        <v>2.7</v>
      </c>
      <c r="I289">
        <f>IF(MONTH(calls[[#This Row],[Date of Call]])&lt;=6, YEAR(calls[[#This Row],[Date of Call]]), YEAR(calls[[#This Row],[Date of Call]])+1)</f>
        <v>2023</v>
      </c>
      <c r="J289" t="str">
        <f>TEXT(calls[[#This Row],[Date of Call]],"DDDD")</f>
        <v>Monday</v>
      </c>
      <c r="K289" t="str">
        <f>IF(calls[[#This Row],[Duration]]&lt;=10, "Under 10 mins", IF(calls[[#This Row],[Duration]]&lt;=30, "10 to 30 mins", IF(calls[[#This Row],[Duration]]&lt;=60, "30 to 60 mins", IF(calls[[#This Row],[Duration]]&lt;=120, "1 to 2 hours", "More than 2 hours"))))</f>
        <v>1 to 2 hours</v>
      </c>
      <c r="L289">
        <f>ROUND(calls[[#This Row],[Satisfaction Rating]],0)</f>
        <v>3</v>
      </c>
    </row>
    <row r="290" spans="2:12">
      <c r="B290" t="s">
        <v>368</v>
      </c>
      <c r="C290" t="s">
        <v>58</v>
      </c>
      <c r="D290">
        <v>39</v>
      </c>
      <c r="E290" s="10" t="s">
        <v>36</v>
      </c>
      <c r="F290" s="11">
        <v>45013</v>
      </c>
      <c r="G290">
        <v>81</v>
      </c>
      <c r="H290">
        <v>5</v>
      </c>
      <c r="I290">
        <f>IF(MONTH(calls[[#This Row],[Date of Call]])&lt;=6, YEAR(calls[[#This Row],[Date of Call]]), YEAR(calls[[#This Row],[Date of Call]])+1)</f>
        <v>2023</v>
      </c>
      <c r="J290" t="str">
        <f>TEXT(calls[[#This Row],[Date of Call]],"DDDD")</f>
        <v>Tuesday</v>
      </c>
      <c r="K290" t="str">
        <f>IF(calls[[#This Row],[Duration]]&lt;=10, "Under 10 mins", IF(calls[[#This Row],[Duration]]&lt;=30, "10 to 30 mins", IF(calls[[#This Row],[Duration]]&lt;=60, "30 to 60 mins", IF(calls[[#This Row],[Duration]]&lt;=120, "1 to 2 hours", "More than 2 hours"))))</f>
        <v>30 to 60 mins</v>
      </c>
      <c r="L290">
        <f>ROUND(calls[[#This Row],[Satisfaction Rating]],0)</f>
        <v>5</v>
      </c>
    </row>
    <row r="291" spans="2:12">
      <c r="B291" t="s">
        <v>369</v>
      </c>
      <c r="C291" t="s">
        <v>50</v>
      </c>
      <c r="D291">
        <v>127</v>
      </c>
      <c r="E291" s="10" t="s">
        <v>37</v>
      </c>
      <c r="F291" s="11">
        <v>45013</v>
      </c>
      <c r="G291">
        <v>99</v>
      </c>
      <c r="H291">
        <v>3.9</v>
      </c>
      <c r="I291">
        <f>IF(MONTH(calls[[#This Row],[Date of Call]])&lt;=6, YEAR(calls[[#This Row],[Date of Call]]), YEAR(calls[[#This Row],[Date of Call]])+1)</f>
        <v>2023</v>
      </c>
      <c r="J291" t="str">
        <f>TEXT(calls[[#This Row],[Date of Call]],"DDDD")</f>
        <v>Tuesday</v>
      </c>
      <c r="K291" t="str">
        <f>IF(calls[[#This Row],[Duration]]&lt;=10, "Under 10 mins", IF(calls[[#This Row],[Duration]]&lt;=30, "10 to 30 mins", IF(calls[[#This Row],[Duration]]&lt;=60, "30 to 60 mins", IF(calls[[#This Row],[Duration]]&lt;=120, "1 to 2 hours", "More than 2 hours"))))</f>
        <v>More than 2 hours</v>
      </c>
      <c r="L291">
        <f>ROUND(calls[[#This Row],[Satisfaction Rating]],0)</f>
        <v>4</v>
      </c>
    </row>
    <row r="292" spans="2:12">
      <c r="B292" t="s">
        <v>370</v>
      </c>
      <c r="C292" t="s">
        <v>54</v>
      </c>
      <c r="D292">
        <v>78</v>
      </c>
      <c r="E292" s="10" t="s">
        <v>37</v>
      </c>
      <c r="F292" s="11">
        <v>45013</v>
      </c>
      <c r="G292">
        <v>43</v>
      </c>
      <c r="H292">
        <v>3.8</v>
      </c>
      <c r="I292">
        <f>IF(MONTH(calls[[#This Row],[Date of Call]])&lt;=6, YEAR(calls[[#This Row],[Date of Call]]), YEAR(calls[[#This Row],[Date of Call]])+1)</f>
        <v>2023</v>
      </c>
      <c r="J292" t="str">
        <f>TEXT(calls[[#This Row],[Date of Call]],"DDDD")</f>
        <v>Tuesday</v>
      </c>
      <c r="K292" t="str">
        <f>IF(calls[[#This Row],[Duration]]&lt;=10, "Under 10 mins", IF(calls[[#This Row],[Duration]]&lt;=30, "10 to 30 mins", IF(calls[[#This Row],[Duration]]&lt;=60, "30 to 60 mins", IF(calls[[#This Row],[Duration]]&lt;=120, "1 to 2 hours", "More than 2 hours"))))</f>
        <v>1 to 2 hours</v>
      </c>
      <c r="L292">
        <f>ROUND(calls[[#This Row],[Satisfaction Rating]],0)</f>
        <v>4</v>
      </c>
    </row>
    <row r="293" spans="2:12">
      <c r="B293" t="s">
        <v>371</v>
      </c>
      <c r="C293" t="s">
        <v>57</v>
      </c>
      <c r="D293">
        <v>40</v>
      </c>
      <c r="E293" s="10" t="s">
        <v>37</v>
      </c>
      <c r="F293" s="11">
        <v>45013</v>
      </c>
      <c r="G293">
        <v>34</v>
      </c>
      <c r="H293">
        <v>4.5999999999999996</v>
      </c>
      <c r="I293">
        <f>IF(MONTH(calls[[#This Row],[Date of Call]])&lt;=6, YEAR(calls[[#This Row],[Date of Call]]), YEAR(calls[[#This Row],[Date of Call]])+1)</f>
        <v>2023</v>
      </c>
      <c r="J293" t="str">
        <f>TEXT(calls[[#This Row],[Date of Call]],"DDDD")</f>
        <v>Tuesday</v>
      </c>
      <c r="K293" t="str">
        <f>IF(calls[[#This Row],[Duration]]&lt;=10, "Under 10 mins", IF(calls[[#This Row],[Duration]]&lt;=30, "10 to 30 mins", IF(calls[[#This Row],[Duration]]&lt;=60, "30 to 60 mins", IF(calls[[#This Row],[Duration]]&lt;=120, "1 to 2 hours", "More than 2 hours"))))</f>
        <v>30 to 60 mins</v>
      </c>
      <c r="L293">
        <f>ROUND(calls[[#This Row],[Satisfaction Rating]],0)</f>
        <v>5</v>
      </c>
    </row>
    <row r="294" spans="2:12">
      <c r="B294" t="s">
        <v>372</v>
      </c>
      <c r="C294" t="s">
        <v>54</v>
      </c>
      <c r="D294">
        <v>56</v>
      </c>
      <c r="E294" s="10" t="s">
        <v>36</v>
      </c>
      <c r="F294" s="11">
        <v>45013</v>
      </c>
      <c r="G294">
        <v>225</v>
      </c>
      <c r="H294">
        <v>4.5999999999999996</v>
      </c>
      <c r="I294">
        <f>IF(MONTH(calls[[#This Row],[Date of Call]])&lt;=6, YEAR(calls[[#This Row],[Date of Call]]), YEAR(calls[[#This Row],[Date of Call]])+1)</f>
        <v>2023</v>
      </c>
      <c r="J294" t="str">
        <f>TEXT(calls[[#This Row],[Date of Call]],"DDDD")</f>
        <v>Tuesday</v>
      </c>
      <c r="K294" t="str">
        <f>IF(calls[[#This Row],[Duration]]&lt;=10, "Under 10 mins", IF(calls[[#This Row],[Duration]]&lt;=30, "10 to 30 mins", IF(calls[[#This Row],[Duration]]&lt;=60, "30 to 60 mins", IF(calls[[#This Row],[Duration]]&lt;=120, "1 to 2 hours", "More than 2 hours"))))</f>
        <v>30 to 60 mins</v>
      </c>
      <c r="L294">
        <f>ROUND(calls[[#This Row],[Satisfaction Rating]],0)</f>
        <v>5</v>
      </c>
    </row>
    <row r="295" spans="2:12">
      <c r="B295" t="s">
        <v>373</v>
      </c>
      <c r="C295" t="s">
        <v>58</v>
      </c>
      <c r="D295">
        <v>59</v>
      </c>
      <c r="E295" s="10" t="s">
        <v>38</v>
      </c>
      <c r="F295" s="11">
        <v>45013</v>
      </c>
      <c r="G295">
        <v>210</v>
      </c>
      <c r="H295">
        <v>4.5</v>
      </c>
      <c r="I295">
        <f>IF(MONTH(calls[[#This Row],[Date of Call]])&lt;=6, YEAR(calls[[#This Row],[Date of Call]]), YEAR(calls[[#This Row],[Date of Call]])+1)</f>
        <v>2023</v>
      </c>
      <c r="J295" t="str">
        <f>TEXT(calls[[#This Row],[Date of Call]],"DDDD")</f>
        <v>Tuesday</v>
      </c>
      <c r="K295" t="str">
        <f>IF(calls[[#This Row],[Duration]]&lt;=10, "Under 10 mins", IF(calls[[#This Row],[Duration]]&lt;=30, "10 to 30 mins", IF(calls[[#This Row],[Duration]]&lt;=60, "30 to 60 mins", IF(calls[[#This Row],[Duration]]&lt;=120, "1 to 2 hours", "More than 2 hours"))))</f>
        <v>30 to 60 mins</v>
      </c>
      <c r="L295">
        <f>ROUND(calls[[#This Row],[Satisfaction Rating]],0)</f>
        <v>5</v>
      </c>
    </row>
    <row r="296" spans="2:12">
      <c r="B296" t="s">
        <v>374</v>
      </c>
      <c r="C296" t="s">
        <v>52</v>
      </c>
      <c r="D296">
        <v>30</v>
      </c>
      <c r="E296" s="10" t="s">
        <v>37</v>
      </c>
      <c r="F296" s="11">
        <v>45013</v>
      </c>
      <c r="G296">
        <v>168</v>
      </c>
      <c r="H296">
        <v>4.2</v>
      </c>
      <c r="I296">
        <f>IF(MONTH(calls[[#This Row],[Date of Call]])&lt;=6, YEAR(calls[[#This Row],[Date of Call]]), YEAR(calls[[#This Row],[Date of Call]])+1)</f>
        <v>2023</v>
      </c>
      <c r="J296" t="str">
        <f>TEXT(calls[[#This Row],[Date of Call]],"DDDD")</f>
        <v>Tuesday</v>
      </c>
      <c r="K296" t="str">
        <f>IF(calls[[#This Row],[Duration]]&lt;=10, "Under 10 mins", IF(calls[[#This Row],[Duration]]&lt;=30, "10 to 30 mins", IF(calls[[#This Row],[Duration]]&lt;=60, "30 to 60 mins", IF(calls[[#This Row],[Duration]]&lt;=120, "1 to 2 hours", "More than 2 hours"))))</f>
        <v>10 to 30 mins</v>
      </c>
      <c r="L296">
        <f>ROUND(calls[[#This Row],[Satisfaction Rating]],0)</f>
        <v>4</v>
      </c>
    </row>
    <row r="297" spans="2:12">
      <c r="B297" t="s">
        <v>375</v>
      </c>
      <c r="C297" t="s">
        <v>57</v>
      </c>
      <c r="D297">
        <v>63</v>
      </c>
      <c r="E297" s="10" t="s">
        <v>40</v>
      </c>
      <c r="F297" s="11">
        <v>45014</v>
      </c>
      <c r="G297">
        <v>82</v>
      </c>
      <c r="H297">
        <v>4.5</v>
      </c>
      <c r="I297">
        <f>IF(MONTH(calls[[#This Row],[Date of Call]])&lt;=6, YEAR(calls[[#This Row],[Date of Call]]), YEAR(calls[[#This Row],[Date of Call]])+1)</f>
        <v>2023</v>
      </c>
      <c r="J297" t="str">
        <f>TEXT(calls[[#This Row],[Date of Call]],"DDDD")</f>
        <v>Wednesday</v>
      </c>
      <c r="K297" t="str">
        <f>IF(calls[[#This Row],[Duration]]&lt;=10, "Under 10 mins", IF(calls[[#This Row],[Duration]]&lt;=30, "10 to 30 mins", IF(calls[[#This Row],[Duration]]&lt;=60, "30 to 60 mins", IF(calls[[#This Row],[Duration]]&lt;=120, "1 to 2 hours", "More than 2 hours"))))</f>
        <v>1 to 2 hours</v>
      </c>
      <c r="L297">
        <f>ROUND(calls[[#This Row],[Satisfaction Rating]],0)</f>
        <v>5</v>
      </c>
    </row>
    <row r="298" spans="2:12">
      <c r="B298" t="s">
        <v>376</v>
      </c>
      <c r="C298" t="s">
        <v>60</v>
      </c>
      <c r="D298">
        <v>56</v>
      </c>
      <c r="E298" s="10" t="s">
        <v>39</v>
      </c>
      <c r="F298" s="11">
        <v>45014</v>
      </c>
      <c r="G298">
        <v>88</v>
      </c>
      <c r="H298">
        <v>4.0999999999999996</v>
      </c>
      <c r="I298">
        <f>IF(MONTH(calls[[#This Row],[Date of Call]])&lt;=6, YEAR(calls[[#This Row],[Date of Call]]), YEAR(calls[[#This Row],[Date of Call]])+1)</f>
        <v>2023</v>
      </c>
      <c r="J298" t="str">
        <f>TEXT(calls[[#This Row],[Date of Call]],"DDDD")</f>
        <v>Wednesday</v>
      </c>
      <c r="K298" t="str">
        <f>IF(calls[[#This Row],[Duration]]&lt;=10, "Under 10 mins", IF(calls[[#This Row],[Duration]]&lt;=30, "10 to 30 mins", IF(calls[[#This Row],[Duration]]&lt;=60, "30 to 60 mins", IF(calls[[#This Row],[Duration]]&lt;=120, "1 to 2 hours", "More than 2 hours"))))</f>
        <v>30 to 60 mins</v>
      </c>
      <c r="L298">
        <f>ROUND(calls[[#This Row],[Satisfaction Rating]],0)</f>
        <v>4</v>
      </c>
    </row>
    <row r="299" spans="2:12">
      <c r="B299" t="s">
        <v>377</v>
      </c>
      <c r="C299" t="s">
        <v>55</v>
      </c>
      <c r="D299">
        <v>95</v>
      </c>
      <c r="E299" s="10" t="s">
        <v>40</v>
      </c>
      <c r="F299" s="11">
        <v>45014</v>
      </c>
      <c r="G299">
        <v>111</v>
      </c>
      <c r="H299">
        <v>3.3</v>
      </c>
      <c r="I299">
        <f>IF(MONTH(calls[[#This Row],[Date of Call]])&lt;=6, YEAR(calls[[#This Row],[Date of Call]]), YEAR(calls[[#This Row],[Date of Call]])+1)</f>
        <v>2023</v>
      </c>
      <c r="J299" t="str">
        <f>TEXT(calls[[#This Row],[Date of Call]],"DDDD")</f>
        <v>Wednesday</v>
      </c>
      <c r="K299" t="str">
        <f>IF(calls[[#This Row],[Duration]]&lt;=10, "Under 10 mins", IF(calls[[#This Row],[Duration]]&lt;=30, "10 to 30 mins", IF(calls[[#This Row],[Duration]]&lt;=60, "30 to 60 mins", IF(calls[[#This Row],[Duration]]&lt;=120, "1 to 2 hours", "More than 2 hours"))))</f>
        <v>1 to 2 hours</v>
      </c>
      <c r="L299">
        <f>ROUND(calls[[#This Row],[Satisfaction Rating]],0)</f>
        <v>3</v>
      </c>
    </row>
    <row r="300" spans="2:12">
      <c r="B300" t="s">
        <v>378</v>
      </c>
      <c r="C300" t="s">
        <v>59</v>
      </c>
      <c r="D300">
        <v>128</v>
      </c>
      <c r="E300" s="10" t="s">
        <v>38</v>
      </c>
      <c r="F300" s="11">
        <v>45014</v>
      </c>
      <c r="G300">
        <v>60</v>
      </c>
      <c r="H300">
        <v>3.8</v>
      </c>
      <c r="I300">
        <f>IF(MONTH(calls[[#This Row],[Date of Call]])&lt;=6, YEAR(calls[[#This Row],[Date of Call]]), YEAR(calls[[#This Row],[Date of Call]])+1)</f>
        <v>2023</v>
      </c>
      <c r="J300" t="str">
        <f>TEXT(calls[[#This Row],[Date of Call]],"DDDD")</f>
        <v>Wednesday</v>
      </c>
      <c r="K300" t="str">
        <f>IF(calls[[#This Row],[Duration]]&lt;=10, "Under 10 mins", IF(calls[[#This Row],[Duration]]&lt;=30, "10 to 30 mins", IF(calls[[#This Row],[Duration]]&lt;=60, "30 to 60 mins", IF(calls[[#This Row],[Duration]]&lt;=120, "1 to 2 hours", "More than 2 hours"))))</f>
        <v>More than 2 hours</v>
      </c>
      <c r="L300">
        <f>ROUND(calls[[#This Row],[Satisfaction Rating]],0)</f>
        <v>4</v>
      </c>
    </row>
    <row r="301" spans="2:12">
      <c r="B301" t="s">
        <v>379</v>
      </c>
      <c r="C301" t="s">
        <v>51</v>
      </c>
      <c r="D301">
        <v>49</v>
      </c>
      <c r="E301" s="10" t="s">
        <v>40</v>
      </c>
      <c r="F301" s="11">
        <v>45014</v>
      </c>
      <c r="G301">
        <v>80</v>
      </c>
      <c r="H301">
        <v>3</v>
      </c>
      <c r="I301">
        <f>IF(MONTH(calls[[#This Row],[Date of Call]])&lt;=6, YEAR(calls[[#This Row],[Date of Call]]), YEAR(calls[[#This Row],[Date of Call]])+1)</f>
        <v>2023</v>
      </c>
      <c r="J301" t="str">
        <f>TEXT(calls[[#This Row],[Date of Call]],"DDDD")</f>
        <v>Wednesday</v>
      </c>
      <c r="K301" t="str">
        <f>IF(calls[[#This Row],[Duration]]&lt;=10, "Under 10 mins", IF(calls[[#This Row],[Duration]]&lt;=30, "10 to 30 mins", IF(calls[[#This Row],[Duration]]&lt;=60, "30 to 60 mins", IF(calls[[#This Row],[Duration]]&lt;=120, "1 to 2 hours", "More than 2 hours"))))</f>
        <v>30 to 60 mins</v>
      </c>
      <c r="L301">
        <f>ROUND(calls[[#This Row],[Satisfaction Rating]],0)</f>
        <v>3</v>
      </c>
    </row>
    <row r="302" spans="2:12">
      <c r="B302" t="s">
        <v>380</v>
      </c>
      <c r="C302" t="s">
        <v>59</v>
      </c>
      <c r="D302">
        <v>89</v>
      </c>
      <c r="E302" s="10" t="s">
        <v>36</v>
      </c>
      <c r="F302" s="11">
        <v>45016</v>
      </c>
      <c r="G302">
        <v>90</v>
      </c>
      <c r="H302">
        <v>4.5999999999999996</v>
      </c>
      <c r="I302">
        <f>IF(MONTH(calls[[#This Row],[Date of Call]])&lt;=6, YEAR(calls[[#This Row],[Date of Call]]), YEAR(calls[[#This Row],[Date of Call]])+1)</f>
        <v>2023</v>
      </c>
      <c r="J302" t="str">
        <f>TEXT(calls[[#This Row],[Date of Call]],"DDDD")</f>
        <v>Friday</v>
      </c>
      <c r="K302" t="str">
        <f>IF(calls[[#This Row],[Duration]]&lt;=10, "Under 10 mins", IF(calls[[#This Row],[Duration]]&lt;=30, "10 to 30 mins", IF(calls[[#This Row],[Duration]]&lt;=60, "30 to 60 mins", IF(calls[[#This Row],[Duration]]&lt;=120, "1 to 2 hours", "More than 2 hours"))))</f>
        <v>1 to 2 hours</v>
      </c>
      <c r="L302">
        <f>ROUND(calls[[#This Row],[Satisfaction Rating]],0)</f>
        <v>5</v>
      </c>
    </row>
    <row r="303" spans="2:12">
      <c r="B303" t="s">
        <v>381</v>
      </c>
      <c r="C303" t="s">
        <v>62</v>
      </c>
      <c r="D303">
        <v>87</v>
      </c>
      <c r="E303" s="10" t="s">
        <v>40</v>
      </c>
      <c r="F303" s="11">
        <v>45016</v>
      </c>
      <c r="G303">
        <v>225</v>
      </c>
      <c r="H303">
        <v>2.9</v>
      </c>
      <c r="I303">
        <f>IF(MONTH(calls[[#This Row],[Date of Call]])&lt;=6, YEAR(calls[[#This Row],[Date of Call]]), YEAR(calls[[#This Row],[Date of Call]])+1)</f>
        <v>2023</v>
      </c>
      <c r="J303" t="str">
        <f>TEXT(calls[[#This Row],[Date of Call]],"DDDD")</f>
        <v>Friday</v>
      </c>
      <c r="K303" t="str">
        <f>IF(calls[[#This Row],[Duration]]&lt;=10, "Under 10 mins", IF(calls[[#This Row],[Duration]]&lt;=30, "10 to 30 mins", IF(calls[[#This Row],[Duration]]&lt;=60, "30 to 60 mins", IF(calls[[#This Row],[Duration]]&lt;=120, "1 to 2 hours", "More than 2 hours"))))</f>
        <v>1 to 2 hours</v>
      </c>
      <c r="L303">
        <f>ROUND(calls[[#This Row],[Satisfaction Rating]],0)</f>
        <v>3</v>
      </c>
    </row>
    <row r="304" spans="2:12">
      <c r="B304" t="s">
        <v>382</v>
      </c>
      <c r="C304" t="s">
        <v>49</v>
      </c>
      <c r="D304">
        <v>60</v>
      </c>
      <c r="E304" s="10" t="s">
        <v>37</v>
      </c>
      <c r="F304" s="11">
        <v>45017</v>
      </c>
      <c r="G304">
        <v>215</v>
      </c>
      <c r="H304">
        <v>3.2</v>
      </c>
      <c r="I304">
        <f>IF(MONTH(calls[[#This Row],[Date of Call]])&lt;=6, YEAR(calls[[#This Row],[Date of Call]]), YEAR(calls[[#This Row],[Date of Call]])+1)</f>
        <v>2023</v>
      </c>
      <c r="J304" t="str">
        <f>TEXT(calls[[#This Row],[Date of Call]],"DDDD")</f>
        <v>Saturday</v>
      </c>
      <c r="K304" t="str">
        <f>IF(calls[[#This Row],[Duration]]&lt;=10, "Under 10 mins", IF(calls[[#This Row],[Duration]]&lt;=30, "10 to 30 mins", IF(calls[[#This Row],[Duration]]&lt;=60, "30 to 60 mins", IF(calls[[#This Row],[Duration]]&lt;=120, "1 to 2 hours", "More than 2 hours"))))</f>
        <v>30 to 60 mins</v>
      </c>
      <c r="L304">
        <f>ROUND(calls[[#This Row],[Satisfaction Rating]],0)</f>
        <v>3</v>
      </c>
    </row>
    <row r="305" spans="2:12">
      <c r="B305" t="s">
        <v>383</v>
      </c>
      <c r="C305" t="s">
        <v>63</v>
      </c>
      <c r="D305">
        <v>42</v>
      </c>
      <c r="E305" s="10" t="s">
        <v>36</v>
      </c>
      <c r="F305" s="11">
        <v>45017</v>
      </c>
      <c r="G305">
        <v>45</v>
      </c>
      <c r="H305">
        <v>1.5</v>
      </c>
      <c r="I305">
        <f>IF(MONTH(calls[[#This Row],[Date of Call]])&lt;=6, YEAR(calls[[#This Row],[Date of Call]]), YEAR(calls[[#This Row],[Date of Call]])+1)</f>
        <v>2023</v>
      </c>
      <c r="J305" t="str">
        <f>TEXT(calls[[#This Row],[Date of Call]],"DDDD")</f>
        <v>Saturday</v>
      </c>
      <c r="K305" t="str">
        <f>IF(calls[[#This Row],[Duration]]&lt;=10, "Under 10 mins", IF(calls[[#This Row],[Duration]]&lt;=30, "10 to 30 mins", IF(calls[[#This Row],[Duration]]&lt;=60, "30 to 60 mins", IF(calls[[#This Row],[Duration]]&lt;=120, "1 to 2 hours", "More than 2 hours"))))</f>
        <v>30 to 60 mins</v>
      </c>
      <c r="L305">
        <f>ROUND(calls[[#This Row],[Satisfaction Rating]],0)</f>
        <v>2</v>
      </c>
    </row>
    <row r="306" spans="2:12">
      <c r="B306" t="s">
        <v>384</v>
      </c>
      <c r="C306" t="s">
        <v>56</v>
      </c>
      <c r="D306">
        <v>99</v>
      </c>
      <c r="E306" s="10" t="s">
        <v>37</v>
      </c>
      <c r="F306" s="11">
        <v>45017</v>
      </c>
      <c r="G306">
        <v>74</v>
      </c>
      <c r="H306">
        <v>4</v>
      </c>
      <c r="I306">
        <f>IF(MONTH(calls[[#This Row],[Date of Call]])&lt;=6, YEAR(calls[[#This Row],[Date of Call]]), YEAR(calls[[#This Row],[Date of Call]])+1)</f>
        <v>2023</v>
      </c>
      <c r="J306" t="str">
        <f>TEXT(calls[[#This Row],[Date of Call]],"DDDD")</f>
        <v>Saturday</v>
      </c>
      <c r="K306" t="str">
        <f>IF(calls[[#This Row],[Duration]]&lt;=10, "Under 10 mins", IF(calls[[#This Row],[Duration]]&lt;=30, "10 to 30 mins", IF(calls[[#This Row],[Duration]]&lt;=60, "30 to 60 mins", IF(calls[[#This Row],[Duration]]&lt;=120, "1 to 2 hours", "More than 2 hours"))))</f>
        <v>1 to 2 hours</v>
      </c>
      <c r="L306">
        <f>ROUND(calls[[#This Row],[Satisfaction Rating]],0)</f>
        <v>4</v>
      </c>
    </row>
    <row r="307" spans="2:12">
      <c r="B307" t="s">
        <v>385</v>
      </c>
      <c r="C307" t="s">
        <v>60</v>
      </c>
      <c r="D307">
        <v>20</v>
      </c>
      <c r="E307" s="10" t="s">
        <v>36</v>
      </c>
      <c r="F307" s="11">
        <v>45017</v>
      </c>
      <c r="G307">
        <v>60</v>
      </c>
      <c r="H307">
        <v>3.6</v>
      </c>
      <c r="I307">
        <f>IF(MONTH(calls[[#This Row],[Date of Call]])&lt;=6, YEAR(calls[[#This Row],[Date of Call]]), YEAR(calls[[#This Row],[Date of Call]])+1)</f>
        <v>2023</v>
      </c>
      <c r="J307" t="str">
        <f>TEXT(calls[[#This Row],[Date of Call]],"DDDD")</f>
        <v>Saturday</v>
      </c>
      <c r="K307" t="str">
        <f>IF(calls[[#This Row],[Duration]]&lt;=10, "Under 10 mins", IF(calls[[#This Row],[Duration]]&lt;=30, "10 to 30 mins", IF(calls[[#This Row],[Duration]]&lt;=60, "30 to 60 mins", IF(calls[[#This Row],[Duration]]&lt;=120, "1 to 2 hours", "More than 2 hours"))))</f>
        <v>10 to 30 mins</v>
      </c>
      <c r="L307">
        <f>ROUND(calls[[#This Row],[Satisfaction Rating]],0)</f>
        <v>4</v>
      </c>
    </row>
    <row r="308" spans="2:12">
      <c r="B308" t="s">
        <v>386</v>
      </c>
      <c r="C308" t="s">
        <v>57</v>
      </c>
      <c r="D308">
        <v>65</v>
      </c>
      <c r="E308" s="10" t="s">
        <v>37</v>
      </c>
      <c r="F308" s="11">
        <v>45017</v>
      </c>
      <c r="G308">
        <v>64</v>
      </c>
      <c r="H308">
        <v>3.7</v>
      </c>
      <c r="I308">
        <f>IF(MONTH(calls[[#This Row],[Date of Call]])&lt;=6, YEAR(calls[[#This Row],[Date of Call]]), YEAR(calls[[#This Row],[Date of Call]])+1)</f>
        <v>2023</v>
      </c>
      <c r="J308" t="str">
        <f>TEXT(calls[[#This Row],[Date of Call]],"DDDD")</f>
        <v>Saturday</v>
      </c>
      <c r="K308" t="str">
        <f>IF(calls[[#This Row],[Duration]]&lt;=10, "Under 10 mins", IF(calls[[#This Row],[Duration]]&lt;=30, "10 to 30 mins", IF(calls[[#This Row],[Duration]]&lt;=60, "30 to 60 mins", IF(calls[[#This Row],[Duration]]&lt;=120, "1 to 2 hours", "More than 2 hours"))))</f>
        <v>1 to 2 hours</v>
      </c>
      <c r="L308">
        <f>ROUND(calls[[#This Row],[Satisfaction Rating]],0)</f>
        <v>4</v>
      </c>
    </row>
    <row r="309" spans="2:12">
      <c r="B309" t="s">
        <v>387</v>
      </c>
      <c r="C309" t="s">
        <v>52</v>
      </c>
      <c r="D309">
        <v>71</v>
      </c>
      <c r="E309" s="10" t="s">
        <v>40</v>
      </c>
      <c r="F309" s="11">
        <v>45018</v>
      </c>
      <c r="G309">
        <v>110</v>
      </c>
      <c r="H309">
        <v>4.8</v>
      </c>
      <c r="I309">
        <f>IF(MONTH(calls[[#This Row],[Date of Call]])&lt;=6, YEAR(calls[[#This Row],[Date of Call]]), YEAR(calls[[#This Row],[Date of Call]])+1)</f>
        <v>2023</v>
      </c>
      <c r="J309" t="str">
        <f>TEXT(calls[[#This Row],[Date of Call]],"DDDD")</f>
        <v>Sunday</v>
      </c>
      <c r="K309" t="str">
        <f>IF(calls[[#This Row],[Duration]]&lt;=10, "Under 10 mins", IF(calls[[#This Row],[Duration]]&lt;=30, "10 to 30 mins", IF(calls[[#This Row],[Duration]]&lt;=60, "30 to 60 mins", IF(calls[[#This Row],[Duration]]&lt;=120, "1 to 2 hours", "More than 2 hours"))))</f>
        <v>1 to 2 hours</v>
      </c>
      <c r="L309">
        <f>ROUND(calls[[#This Row],[Satisfaction Rating]],0)</f>
        <v>5</v>
      </c>
    </row>
    <row r="310" spans="2:12">
      <c r="B310" t="s">
        <v>388</v>
      </c>
      <c r="C310" t="s">
        <v>50</v>
      </c>
      <c r="D310">
        <v>95</v>
      </c>
      <c r="E310" s="10" t="s">
        <v>38</v>
      </c>
      <c r="F310" s="11">
        <v>45018</v>
      </c>
      <c r="G310">
        <v>52</v>
      </c>
      <c r="H310">
        <v>1.2</v>
      </c>
      <c r="I310">
        <f>IF(MONTH(calls[[#This Row],[Date of Call]])&lt;=6, YEAR(calls[[#This Row],[Date of Call]]), YEAR(calls[[#This Row],[Date of Call]])+1)</f>
        <v>2023</v>
      </c>
      <c r="J310" t="str">
        <f>TEXT(calls[[#This Row],[Date of Call]],"DDDD")</f>
        <v>Sunday</v>
      </c>
      <c r="K310" t="str">
        <f>IF(calls[[#This Row],[Duration]]&lt;=10, "Under 10 mins", IF(calls[[#This Row],[Duration]]&lt;=30, "10 to 30 mins", IF(calls[[#This Row],[Duration]]&lt;=60, "30 to 60 mins", IF(calls[[#This Row],[Duration]]&lt;=120, "1 to 2 hours", "More than 2 hours"))))</f>
        <v>1 to 2 hours</v>
      </c>
      <c r="L310">
        <f>ROUND(calls[[#This Row],[Satisfaction Rating]],0)</f>
        <v>1</v>
      </c>
    </row>
    <row r="311" spans="2:12">
      <c r="B311" t="s">
        <v>389</v>
      </c>
      <c r="C311" t="s">
        <v>60</v>
      </c>
      <c r="D311">
        <v>81</v>
      </c>
      <c r="E311" s="10" t="s">
        <v>39</v>
      </c>
      <c r="F311" s="11">
        <v>45019</v>
      </c>
      <c r="G311">
        <v>160</v>
      </c>
      <c r="H311">
        <v>4.7</v>
      </c>
      <c r="I311">
        <f>IF(MONTH(calls[[#This Row],[Date of Call]])&lt;=6, YEAR(calls[[#This Row],[Date of Call]]), YEAR(calls[[#This Row],[Date of Call]])+1)</f>
        <v>2023</v>
      </c>
      <c r="J311" t="str">
        <f>TEXT(calls[[#This Row],[Date of Call]],"DDDD")</f>
        <v>Monday</v>
      </c>
      <c r="K311" t="str">
        <f>IF(calls[[#This Row],[Duration]]&lt;=10, "Under 10 mins", IF(calls[[#This Row],[Duration]]&lt;=30, "10 to 30 mins", IF(calls[[#This Row],[Duration]]&lt;=60, "30 to 60 mins", IF(calls[[#This Row],[Duration]]&lt;=120, "1 to 2 hours", "More than 2 hours"))))</f>
        <v>1 to 2 hours</v>
      </c>
      <c r="L311">
        <f>ROUND(calls[[#This Row],[Satisfaction Rating]],0)</f>
        <v>5</v>
      </c>
    </row>
    <row r="312" spans="2:12">
      <c r="B312" t="s">
        <v>390</v>
      </c>
      <c r="C312" t="s">
        <v>61</v>
      </c>
      <c r="D312">
        <v>137</v>
      </c>
      <c r="E312" s="10" t="s">
        <v>39</v>
      </c>
      <c r="F312" s="11">
        <v>45019</v>
      </c>
      <c r="G312">
        <v>215</v>
      </c>
      <c r="H312">
        <v>4.7</v>
      </c>
      <c r="I312">
        <f>IF(MONTH(calls[[#This Row],[Date of Call]])&lt;=6, YEAR(calls[[#This Row],[Date of Call]]), YEAR(calls[[#This Row],[Date of Call]])+1)</f>
        <v>2023</v>
      </c>
      <c r="J312" t="str">
        <f>TEXT(calls[[#This Row],[Date of Call]],"DDDD")</f>
        <v>Monday</v>
      </c>
      <c r="K312" t="str">
        <f>IF(calls[[#This Row],[Duration]]&lt;=10, "Under 10 mins", IF(calls[[#This Row],[Duration]]&lt;=30, "10 to 30 mins", IF(calls[[#This Row],[Duration]]&lt;=60, "30 to 60 mins", IF(calls[[#This Row],[Duration]]&lt;=120, "1 to 2 hours", "More than 2 hours"))))</f>
        <v>More than 2 hours</v>
      </c>
      <c r="L312">
        <f>ROUND(calls[[#This Row],[Satisfaction Rating]],0)</f>
        <v>5</v>
      </c>
    </row>
    <row r="313" spans="2:12">
      <c r="B313" t="s">
        <v>391</v>
      </c>
      <c r="C313" t="s">
        <v>61</v>
      </c>
      <c r="D313">
        <v>40</v>
      </c>
      <c r="E313" s="10" t="s">
        <v>38</v>
      </c>
      <c r="F313" s="11">
        <v>45019</v>
      </c>
      <c r="G313">
        <v>220</v>
      </c>
      <c r="H313">
        <v>4.5</v>
      </c>
      <c r="I313">
        <f>IF(MONTH(calls[[#This Row],[Date of Call]])&lt;=6, YEAR(calls[[#This Row],[Date of Call]]), YEAR(calls[[#This Row],[Date of Call]])+1)</f>
        <v>2023</v>
      </c>
      <c r="J313" t="str">
        <f>TEXT(calls[[#This Row],[Date of Call]],"DDDD")</f>
        <v>Monday</v>
      </c>
      <c r="K313" t="str">
        <f>IF(calls[[#This Row],[Duration]]&lt;=10, "Under 10 mins", IF(calls[[#This Row],[Duration]]&lt;=30, "10 to 30 mins", IF(calls[[#This Row],[Duration]]&lt;=60, "30 to 60 mins", IF(calls[[#This Row],[Duration]]&lt;=120, "1 to 2 hours", "More than 2 hours"))))</f>
        <v>30 to 60 mins</v>
      </c>
      <c r="L313">
        <f>ROUND(calls[[#This Row],[Satisfaction Rating]],0)</f>
        <v>5</v>
      </c>
    </row>
    <row r="314" spans="2:12">
      <c r="B314" t="s">
        <v>392</v>
      </c>
      <c r="C314" t="s">
        <v>56</v>
      </c>
      <c r="D314">
        <v>111</v>
      </c>
      <c r="E314" s="10" t="s">
        <v>37</v>
      </c>
      <c r="F314" s="11">
        <v>45020</v>
      </c>
      <c r="G314">
        <v>175</v>
      </c>
      <c r="H314">
        <v>3.5</v>
      </c>
      <c r="I314">
        <f>IF(MONTH(calls[[#This Row],[Date of Call]])&lt;=6, YEAR(calls[[#This Row],[Date of Call]]), YEAR(calls[[#This Row],[Date of Call]])+1)</f>
        <v>2023</v>
      </c>
      <c r="J314" t="str">
        <f>TEXT(calls[[#This Row],[Date of Call]],"DDDD")</f>
        <v>Tuesday</v>
      </c>
      <c r="K314" t="str">
        <f>IF(calls[[#This Row],[Duration]]&lt;=10, "Under 10 mins", IF(calls[[#This Row],[Duration]]&lt;=30, "10 to 30 mins", IF(calls[[#This Row],[Duration]]&lt;=60, "30 to 60 mins", IF(calls[[#This Row],[Duration]]&lt;=120, "1 to 2 hours", "More than 2 hours"))))</f>
        <v>1 to 2 hours</v>
      </c>
      <c r="L314">
        <f>ROUND(calls[[#This Row],[Satisfaction Rating]],0)</f>
        <v>4</v>
      </c>
    </row>
    <row r="315" spans="2:12">
      <c r="B315" t="s">
        <v>393</v>
      </c>
      <c r="C315" t="s">
        <v>52</v>
      </c>
      <c r="D315">
        <v>106</v>
      </c>
      <c r="E315" s="10" t="s">
        <v>37</v>
      </c>
      <c r="F315" s="11">
        <v>45020</v>
      </c>
      <c r="G315">
        <v>145</v>
      </c>
      <c r="H315">
        <v>4.0999999999999996</v>
      </c>
      <c r="I315">
        <f>IF(MONTH(calls[[#This Row],[Date of Call]])&lt;=6, YEAR(calls[[#This Row],[Date of Call]]), YEAR(calls[[#This Row],[Date of Call]])+1)</f>
        <v>2023</v>
      </c>
      <c r="J315" t="str">
        <f>TEXT(calls[[#This Row],[Date of Call]],"DDDD")</f>
        <v>Tuesday</v>
      </c>
      <c r="K315" t="str">
        <f>IF(calls[[#This Row],[Duration]]&lt;=10, "Under 10 mins", IF(calls[[#This Row],[Duration]]&lt;=30, "10 to 30 mins", IF(calls[[#This Row],[Duration]]&lt;=60, "30 to 60 mins", IF(calls[[#This Row],[Duration]]&lt;=120, "1 to 2 hours", "More than 2 hours"))))</f>
        <v>1 to 2 hours</v>
      </c>
      <c r="L315">
        <f>ROUND(calls[[#This Row],[Satisfaction Rating]],0)</f>
        <v>4</v>
      </c>
    </row>
    <row r="316" spans="2:12">
      <c r="B316" t="s">
        <v>394</v>
      </c>
      <c r="C316" t="s">
        <v>63</v>
      </c>
      <c r="D316">
        <v>133</v>
      </c>
      <c r="E316" s="10" t="s">
        <v>36</v>
      </c>
      <c r="F316" s="11">
        <v>45020</v>
      </c>
      <c r="G316">
        <v>72</v>
      </c>
      <c r="H316">
        <v>4.4000000000000004</v>
      </c>
      <c r="I316">
        <f>IF(MONTH(calls[[#This Row],[Date of Call]])&lt;=6, YEAR(calls[[#This Row],[Date of Call]]), YEAR(calls[[#This Row],[Date of Call]])+1)</f>
        <v>2023</v>
      </c>
      <c r="J316" t="str">
        <f>TEXT(calls[[#This Row],[Date of Call]],"DDDD")</f>
        <v>Tuesday</v>
      </c>
      <c r="K316" t="str">
        <f>IF(calls[[#This Row],[Duration]]&lt;=10, "Under 10 mins", IF(calls[[#This Row],[Duration]]&lt;=30, "10 to 30 mins", IF(calls[[#This Row],[Duration]]&lt;=60, "30 to 60 mins", IF(calls[[#This Row],[Duration]]&lt;=120, "1 to 2 hours", "More than 2 hours"))))</f>
        <v>More than 2 hours</v>
      </c>
      <c r="L316">
        <f>ROUND(calls[[#This Row],[Satisfaction Rating]],0)</f>
        <v>4</v>
      </c>
    </row>
    <row r="317" spans="2:12">
      <c r="B317" t="s">
        <v>395</v>
      </c>
      <c r="C317" t="s">
        <v>54</v>
      </c>
      <c r="D317">
        <v>38</v>
      </c>
      <c r="E317" s="10" t="s">
        <v>37</v>
      </c>
      <c r="F317" s="11">
        <v>45021</v>
      </c>
      <c r="G317">
        <v>81</v>
      </c>
      <c r="H317">
        <v>3.6</v>
      </c>
      <c r="I317">
        <f>IF(MONTH(calls[[#This Row],[Date of Call]])&lt;=6, YEAR(calls[[#This Row],[Date of Call]]), YEAR(calls[[#This Row],[Date of Call]])+1)</f>
        <v>2023</v>
      </c>
      <c r="J317" t="str">
        <f>TEXT(calls[[#This Row],[Date of Call]],"DDDD")</f>
        <v>Wednesday</v>
      </c>
      <c r="K317" t="str">
        <f>IF(calls[[#This Row],[Duration]]&lt;=10, "Under 10 mins", IF(calls[[#This Row],[Duration]]&lt;=30, "10 to 30 mins", IF(calls[[#This Row],[Duration]]&lt;=60, "30 to 60 mins", IF(calls[[#This Row],[Duration]]&lt;=120, "1 to 2 hours", "More than 2 hours"))))</f>
        <v>30 to 60 mins</v>
      </c>
      <c r="L317">
        <f>ROUND(calls[[#This Row],[Satisfaction Rating]],0)</f>
        <v>4</v>
      </c>
    </row>
    <row r="318" spans="2:12">
      <c r="B318" t="s">
        <v>396</v>
      </c>
      <c r="C318" t="s">
        <v>58</v>
      </c>
      <c r="D318">
        <v>130</v>
      </c>
      <c r="E318" s="10" t="s">
        <v>38</v>
      </c>
      <c r="F318" s="11">
        <v>45021</v>
      </c>
      <c r="G318">
        <v>54</v>
      </c>
      <c r="H318">
        <v>4.0999999999999996</v>
      </c>
      <c r="I318">
        <f>IF(MONTH(calls[[#This Row],[Date of Call]])&lt;=6, YEAR(calls[[#This Row],[Date of Call]]), YEAR(calls[[#This Row],[Date of Call]])+1)</f>
        <v>2023</v>
      </c>
      <c r="J318" t="str">
        <f>TEXT(calls[[#This Row],[Date of Call]],"DDDD")</f>
        <v>Wednesday</v>
      </c>
      <c r="K318" t="str">
        <f>IF(calls[[#This Row],[Duration]]&lt;=10, "Under 10 mins", IF(calls[[#This Row],[Duration]]&lt;=30, "10 to 30 mins", IF(calls[[#This Row],[Duration]]&lt;=60, "30 to 60 mins", IF(calls[[#This Row],[Duration]]&lt;=120, "1 to 2 hours", "More than 2 hours"))))</f>
        <v>More than 2 hours</v>
      </c>
      <c r="L318">
        <f>ROUND(calls[[#This Row],[Satisfaction Rating]],0)</f>
        <v>4</v>
      </c>
    </row>
    <row r="319" spans="2:12">
      <c r="B319" t="s">
        <v>397</v>
      </c>
      <c r="C319" t="s">
        <v>57</v>
      </c>
      <c r="D319">
        <v>23</v>
      </c>
      <c r="E319" s="10" t="s">
        <v>36</v>
      </c>
      <c r="F319" s="11">
        <v>45021</v>
      </c>
      <c r="G319">
        <v>105</v>
      </c>
      <c r="H319">
        <v>4.8</v>
      </c>
      <c r="I319">
        <f>IF(MONTH(calls[[#This Row],[Date of Call]])&lt;=6, YEAR(calls[[#This Row],[Date of Call]]), YEAR(calls[[#This Row],[Date of Call]])+1)</f>
        <v>2023</v>
      </c>
      <c r="J319" t="str">
        <f>TEXT(calls[[#This Row],[Date of Call]],"DDDD")</f>
        <v>Wednesday</v>
      </c>
      <c r="K319" t="str">
        <f>IF(calls[[#This Row],[Duration]]&lt;=10, "Under 10 mins", IF(calls[[#This Row],[Duration]]&lt;=30, "10 to 30 mins", IF(calls[[#This Row],[Duration]]&lt;=60, "30 to 60 mins", IF(calls[[#This Row],[Duration]]&lt;=120, "1 to 2 hours", "More than 2 hours"))))</f>
        <v>10 to 30 mins</v>
      </c>
      <c r="L319">
        <f>ROUND(calls[[#This Row],[Satisfaction Rating]],0)</f>
        <v>5</v>
      </c>
    </row>
    <row r="320" spans="2:12">
      <c r="B320" t="s">
        <v>398</v>
      </c>
      <c r="C320" t="s">
        <v>58</v>
      </c>
      <c r="D320">
        <v>124</v>
      </c>
      <c r="E320" s="10" t="s">
        <v>37</v>
      </c>
      <c r="F320" s="11">
        <v>45022</v>
      </c>
      <c r="G320">
        <v>176</v>
      </c>
      <c r="H320">
        <v>3.9</v>
      </c>
      <c r="I320">
        <f>IF(MONTH(calls[[#This Row],[Date of Call]])&lt;=6, YEAR(calls[[#This Row],[Date of Call]]), YEAR(calls[[#This Row],[Date of Call]])+1)</f>
        <v>2023</v>
      </c>
      <c r="J320" t="str">
        <f>TEXT(calls[[#This Row],[Date of Call]],"DDDD")</f>
        <v>Thursday</v>
      </c>
      <c r="K320" t="str">
        <f>IF(calls[[#This Row],[Duration]]&lt;=10, "Under 10 mins", IF(calls[[#This Row],[Duration]]&lt;=30, "10 to 30 mins", IF(calls[[#This Row],[Duration]]&lt;=60, "30 to 60 mins", IF(calls[[#This Row],[Duration]]&lt;=120, "1 to 2 hours", "More than 2 hours"))))</f>
        <v>More than 2 hours</v>
      </c>
      <c r="L320">
        <f>ROUND(calls[[#This Row],[Satisfaction Rating]],0)</f>
        <v>4</v>
      </c>
    </row>
    <row r="321" spans="2:12">
      <c r="B321" t="s">
        <v>399</v>
      </c>
      <c r="C321" t="s">
        <v>60</v>
      </c>
      <c r="D321">
        <v>107</v>
      </c>
      <c r="E321" s="10" t="s">
        <v>37</v>
      </c>
      <c r="F321" s="11">
        <v>45022</v>
      </c>
      <c r="G321">
        <v>115</v>
      </c>
      <c r="H321">
        <v>3.8</v>
      </c>
      <c r="I321">
        <f>IF(MONTH(calls[[#This Row],[Date of Call]])&lt;=6, YEAR(calls[[#This Row],[Date of Call]]), YEAR(calls[[#This Row],[Date of Call]])+1)</f>
        <v>2023</v>
      </c>
      <c r="J321" t="str">
        <f>TEXT(calls[[#This Row],[Date of Call]],"DDDD")</f>
        <v>Thursday</v>
      </c>
      <c r="K321" t="str">
        <f>IF(calls[[#This Row],[Duration]]&lt;=10, "Under 10 mins", IF(calls[[#This Row],[Duration]]&lt;=30, "10 to 30 mins", IF(calls[[#This Row],[Duration]]&lt;=60, "30 to 60 mins", IF(calls[[#This Row],[Duration]]&lt;=120, "1 to 2 hours", "More than 2 hours"))))</f>
        <v>1 to 2 hours</v>
      </c>
      <c r="L321">
        <f>ROUND(calls[[#This Row],[Satisfaction Rating]],0)</f>
        <v>4</v>
      </c>
    </row>
    <row r="322" spans="2:12">
      <c r="B322" t="s">
        <v>400</v>
      </c>
      <c r="C322" t="s">
        <v>61</v>
      </c>
      <c r="D322">
        <v>60</v>
      </c>
      <c r="E322" s="10" t="s">
        <v>40</v>
      </c>
      <c r="F322" s="11">
        <v>45022</v>
      </c>
      <c r="G322">
        <v>116</v>
      </c>
      <c r="H322">
        <v>3.9</v>
      </c>
      <c r="I322">
        <f>IF(MONTH(calls[[#This Row],[Date of Call]])&lt;=6, YEAR(calls[[#This Row],[Date of Call]]), YEAR(calls[[#This Row],[Date of Call]])+1)</f>
        <v>2023</v>
      </c>
      <c r="J322" t="str">
        <f>TEXT(calls[[#This Row],[Date of Call]],"DDDD")</f>
        <v>Thursday</v>
      </c>
      <c r="K322" t="str">
        <f>IF(calls[[#This Row],[Duration]]&lt;=10, "Under 10 mins", IF(calls[[#This Row],[Duration]]&lt;=30, "10 to 30 mins", IF(calls[[#This Row],[Duration]]&lt;=60, "30 to 60 mins", IF(calls[[#This Row],[Duration]]&lt;=120, "1 to 2 hours", "More than 2 hours"))))</f>
        <v>30 to 60 mins</v>
      </c>
      <c r="L322">
        <f>ROUND(calls[[#This Row],[Satisfaction Rating]],0)</f>
        <v>4</v>
      </c>
    </row>
    <row r="323" spans="2:12">
      <c r="B323" t="s">
        <v>401</v>
      </c>
      <c r="C323" t="s">
        <v>61</v>
      </c>
      <c r="D323">
        <v>158</v>
      </c>
      <c r="E323" s="10" t="s">
        <v>38</v>
      </c>
      <c r="F323" s="11">
        <v>45022</v>
      </c>
      <c r="G323">
        <v>100</v>
      </c>
      <c r="H323">
        <v>4.0999999999999996</v>
      </c>
      <c r="I323">
        <f>IF(MONTH(calls[[#This Row],[Date of Call]])&lt;=6, YEAR(calls[[#This Row],[Date of Call]]), YEAR(calls[[#This Row],[Date of Call]])+1)</f>
        <v>2023</v>
      </c>
      <c r="J323" t="str">
        <f>TEXT(calls[[#This Row],[Date of Call]],"DDDD")</f>
        <v>Thursday</v>
      </c>
      <c r="K323" t="str">
        <f>IF(calls[[#This Row],[Duration]]&lt;=10, "Under 10 mins", IF(calls[[#This Row],[Duration]]&lt;=30, "10 to 30 mins", IF(calls[[#This Row],[Duration]]&lt;=60, "30 to 60 mins", IF(calls[[#This Row],[Duration]]&lt;=120, "1 to 2 hours", "More than 2 hours"))))</f>
        <v>More than 2 hours</v>
      </c>
      <c r="L323">
        <f>ROUND(calls[[#This Row],[Satisfaction Rating]],0)</f>
        <v>4</v>
      </c>
    </row>
    <row r="324" spans="2:12">
      <c r="B324" t="s">
        <v>402</v>
      </c>
      <c r="C324" t="s">
        <v>62</v>
      </c>
      <c r="D324">
        <v>110</v>
      </c>
      <c r="E324" s="10" t="s">
        <v>38</v>
      </c>
      <c r="F324" s="11">
        <v>45023</v>
      </c>
      <c r="G324">
        <v>36</v>
      </c>
      <c r="H324">
        <v>2.2000000000000002</v>
      </c>
      <c r="I324">
        <f>IF(MONTH(calls[[#This Row],[Date of Call]])&lt;=6, YEAR(calls[[#This Row],[Date of Call]]), YEAR(calls[[#This Row],[Date of Call]])+1)</f>
        <v>2023</v>
      </c>
      <c r="J324" t="str">
        <f>TEXT(calls[[#This Row],[Date of Call]],"DDDD")</f>
        <v>Friday</v>
      </c>
      <c r="K324" t="str">
        <f>IF(calls[[#This Row],[Duration]]&lt;=10, "Under 10 mins", IF(calls[[#This Row],[Duration]]&lt;=30, "10 to 30 mins", IF(calls[[#This Row],[Duration]]&lt;=60, "30 to 60 mins", IF(calls[[#This Row],[Duration]]&lt;=120, "1 to 2 hours", "More than 2 hours"))))</f>
        <v>1 to 2 hours</v>
      </c>
      <c r="L324">
        <f>ROUND(calls[[#This Row],[Satisfaction Rating]],0)</f>
        <v>2</v>
      </c>
    </row>
    <row r="325" spans="2:12">
      <c r="B325" t="s">
        <v>403</v>
      </c>
      <c r="C325" t="s">
        <v>59</v>
      </c>
      <c r="D325">
        <v>70</v>
      </c>
      <c r="E325" s="10" t="s">
        <v>38</v>
      </c>
      <c r="F325" s="11">
        <v>45023</v>
      </c>
      <c r="G325">
        <v>114</v>
      </c>
      <c r="H325">
        <v>5</v>
      </c>
      <c r="I325">
        <f>IF(MONTH(calls[[#This Row],[Date of Call]])&lt;=6, YEAR(calls[[#This Row],[Date of Call]]), YEAR(calls[[#This Row],[Date of Call]])+1)</f>
        <v>2023</v>
      </c>
      <c r="J325" t="str">
        <f>TEXT(calls[[#This Row],[Date of Call]],"DDDD")</f>
        <v>Friday</v>
      </c>
      <c r="K325" t="str">
        <f>IF(calls[[#This Row],[Duration]]&lt;=10, "Under 10 mins", IF(calls[[#This Row],[Duration]]&lt;=30, "10 to 30 mins", IF(calls[[#This Row],[Duration]]&lt;=60, "30 to 60 mins", IF(calls[[#This Row],[Duration]]&lt;=120, "1 to 2 hours", "More than 2 hours"))))</f>
        <v>1 to 2 hours</v>
      </c>
      <c r="L325">
        <f>ROUND(calls[[#This Row],[Satisfaction Rating]],0)</f>
        <v>5</v>
      </c>
    </row>
    <row r="326" spans="2:12">
      <c r="B326" t="s">
        <v>404</v>
      </c>
      <c r="C326" t="s">
        <v>59</v>
      </c>
      <c r="D326">
        <v>150</v>
      </c>
      <c r="E326" s="10" t="s">
        <v>40</v>
      </c>
      <c r="F326" s="11">
        <v>45023</v>
      </c>
      <c r="G326">
        <v>24</v>
      </c>
      <c r="H326">
        <v>3.8</v>
      </c>
      <c r="I326">
        <f>IF(MONTH(calls[[#This Row],[Date of Call]])&lt;=6, YEAR(calls[[#This Row],[Date of Call]]), YEAR(calls[[#This Row],[Date of Call]])+1)</f>
        <v>2023</v>
      </c>
      <c r="J326" t="str">
        <f>TEXT(calls[[#This Row],[Date of Call]],"DDDD")</f>
        <v>Friday</v>
      </c>
      <c r="K326" t="str">
        <f>IF(calls[[#This Row],[Duration]]&lt;=10, "Under 10 mins", IF(calls[[#This Row],[Duration]]&lt;=30, "10 to 30 mins", IF(calls[[#This Row],[Duration]]&lt;=60, "30 to 60 mins", IF(calls[[#This Row],[Duration]]&lt;=120, "1 to 2 hours", "More than 2 hours"))))</f>
        <v>More than 2 hours</v>
      </c>
      <c r="L326">
        <f>ROUND(calls[[#This Row],[Satisfaction Rating]],0)</f>
        <v>4</v>
      </c>
    </row>
    <row r="327" spans="2:12">
      <c r="B327" t="s">
        <v>405</v>
      </c>
      <c r="C327" t="s">
        <v>54</v>
      </c>
      <c r="D327">
        <v>36</v>
      </c>
      <c r="E327" s="10" t="s">
        <v>37</v>
      </c>
      <c r="F327" s="11">
        <v>45023</v>
      </c>
      <c r="G327">
        <v>135</v>
      </c>
      <c r="H327">
        <v>4.5999999999999996</v>
      </c>
      <c r="I327">
        <f>IF(MONTH(calls[[#This Row],[Date of Call]])&lt;=6, YEAR(calls[[#This Row],[Date of Call]]), YEAR(calls[[#This Row],[Date of Call]])+1)</f>
        <v>2023</v>
      </c>
      <c r="J327" t="str">
        <f>TEXT(calls[[#This Row],[Date of Call]],"DDDD")</f>
        <v>Friday</v>
      </c>
      <c r="K327" t="str">
        <f>IF(calls[[#This Row],[Duration]]&lt;=10, "Under 10 mins", IF(calls[[#This Row],[Duration]]&lt;=30, "10 to 30 mins", IF(calls[[#This Row],[Duration]]&lt;=60, "30 to 60 mins", IF(calls[[#This Row],[Duration]]&lt;=120, "1 to 2 hours", "More than 2 hours"))))</f>
        <v>30 to 60 mins</v>
      </c>
      <c r="L327">
        <f>ROUND(calls[[#This Row],[Satisfaction Rating]],0)</f>
        <v>5</v>
      </c>
    </row>
    <row r="328" spans="2:12">
      <c r="B328" t="s">
        <v>406</v>
      </c>
      <c r="C328" t="s">
        <v>58</v>
      </c>
      <c r="D328">
        <v>74</v>
      </c>
      <c r="E328" s="10" t="s">
        <v>37</v>
      </c>
      <c r="F328" s="11">
        <v>45023</v>
      </c>
      <c r="G328">
        <v>30</v>
      </c>
      <c r="H328">
        <v>4</v>
      </c>
      <c r="I328">
        <f>IF(MONTH(calls[[#This Row],[Date of Call]])&lt;=6, YEAR(calls[[#This Row],[Date of Call]]), YEAR(calls[[#This Row],[Date of Call]])+1)</f>
        <v>2023</v>
      </c>
      <c r="J328" t="str">
        <f>TEXT(calls[[#This Row],[Date of Call]],"DDDD")</f>
        <v>Friday</v>
      </c>
      <c r="K328" t="str">
        <f>IF(calls[[#This Row],[Duration]]&lt;=10, "Under 10 mins", IF(calls[[#This Row],[Duration]]&lt;=30, "10 to 30 mins", IF(calls[[#This Row],[Duration]]&lt;=60, "30 to 60 mins", IF(calls[[#This Row],[Duration]]&lt;=120, "1 to 2 hours", "More than 2 hours"))))</f>
        <v>1 to 2 hours</v>
      </c>
      <c r="L328">
        <f>ROUND(calls[[#This Row],[Satisfaction Rating]],0)</f>
        <v>4</v>
      </c>
    </row>
    <row r="329" spans="2:12">
      <c r="B329" t="s">
        <v>407</v>
      </c>
      <c r="C329" t="s">
        <v>50</v>
      </c>
      <c r="D329">
        <v>75</v>
      </c>
      <c r="E329" s="10" t="s">
        <v>37</v>
      </c>
      <c r="F329" s="11">
        <v>45023</v>
      </c>
      <c r="G329">
        <v>84</v>
      </c>
      <c r="H329">
        <v>2.8</v>
      </c>
      <c r="I329">
        <f>IF(MONTH(calls[[#This Row],[Date of Call]])&lt;=6, YEAR(calls[[#This Row],[Date of Call]]), YEAR(calls[[#This Row],[Date of Call]])+1)</f>
        <v>2023</v>
      </c>
      <c r="J329" t="str">
        <f>TEXT(calls[[#This Row],[Date of Call]],"DDDD")</f>
        <v>Friday</v>
      </c>
      <c r="K329" t="str">
        <f>IF(calls[[#This Row],[Duration]]&lt;=10, "Under 10 mins", IF(calls[[#This Row],[Duration]]&lt;=30, "10 to 30 mins", IF(calls[[#This Row],[Duration]]&lt;=60, "30 to 60 mins", IF(calls[[#This Row],[Duration]]&lt;=120, "1 to 2 hours", "More than 2 hours"))))</f>
        <v>1 to 2 hours</v>
      </c>
      <c r="L329">
        <f>ROUND(calls[[#This Row],[Satisfaction Rating]],0)</f>
        <v>3</v>
      </c>
    </row>
    <row r="330" spans="2:12">
      <c r="B330" t="s">
        <v>408</v>
      </c>
      <c r="C330" t="s">
        <v>55</v>
      </c>
      <c r="D330">
        <v>70</v>
      </c>
      <c r="E330" s="10" t="s">
        <v>39</v>
      </c>
      <c r="F330" s="11">
        <v>45023</v>
      </c>
      <c r="G330">
        <v>42</v>
      </c>
      <c r="H330">
        <v>4.4000000000000004</v>
      </c>
      <c r="I330">
        <f>IF(MONTH(calls[[#This Row],[Date of Call]])&lt;=6, YEAR(calls[[#This Row],[Date of Call]]), YEAR(calls[[#This Row],[Date of Call]])+1)</f>
        <v>2023</v>
      </c>
      <c r="J330" t="str">
        <f>TEXT(calls[[#This Row],[Date of Call]],"DDDD")</f>
        <v>Friday</v>
      </c>
      <c r="K330" t="str">
        <f>IF(calls[[#This Row],[Duration]]&lt;=10, "Under 10 mins", IF(calls[[#This Row],[Duration]]&lt;=30, "10 to 30 mins", IF(calls[[#This Row],[Duration]]&lt;=60, "30 to 60 mins", IF(calls[[#This Row],[Duration]]&lt;=120, "1 to 2 hours", "More than 2 hours"))))</f>
        <v>1 to 2 hours</v>
      </c>
      <c r="L330">
        <f>ROUND(calls[[#This Row],[Satisfaction Rating]],0)</f>
        <v>4</v>
      </c>
    </row>
    <row r="331" spans="2:12">
      <c r="B331" t="s">
        <v>409</v>
      </c>
      <c r="C331" t="s">
        <v>62</v>
      </c>
      <c r="D331">
        <v>23</v>
      </c>
      <c r="E331" s="10" t="s">
        <v>38</v>
      </c>
      <c r="F331" s="11">
        <v>45023</v>
      </c>
      <c r="G331">
        <v>117</v>
      </c>
      <c r="H331">
        <v>2.4</v>
      </c>
      <c r="I331">
        <f>IF(MONTH(calls[[#This Row],[Date of Call]])&lt;=6, YEAR(calls[[#This Row],[Date of Call]]), YEAR(calls[[#This Row],[Date of Call]])+1)</f>
        <v>2023</v>
      </c>
      <c r="J331" t="str">
        <f>TEXT(calls[[#This Row],[Date of Call]],"DDDD")</f>
        <v>Friday</v>
      </c>
      <c r="K331" t="str">
        <f>IF(calls[[#This Row],[Duration]]&lt;=10, "Under 10 mins", IF(calls[[#This Row],[Duration]]&lt;=30, "10 to 30 mins", IF(calls[[#This Row],[Duration]]&lt;=60, "30 to 60 mins", IF(calls[[#This Row],[Duration]]&lt;=120, "1 to 2 hours", "More than 2 hours"))))</f>
        <v>10 to 30 mins</v>
      </c>
      <c r="L331">
        <f>ROUND(calls[[#This Row],[Satisfaction Rating]],0)</f>
        <v>2</v>
      </c>
    </row>
    <row r="332" spans="2:12">
      <c r="B332" t="s">
        <v>410</v>
      </c>
      <c r="C332" t="s">
        <v>56</v>
      </c>
      <c r="D332">
        <v>104</v>
      </c>
      <c r="E332" s="10" t="s">
        <v>36</v>
      </c>
      <c r="F332" s="11">
        <v>45023</v>
      </c>
      <c r="G332">
        <v>164</v>
      </c>
      <c r="H332">
        <v>4</v>
      </c>
      <c r="I332">
        <f>IF(MONTH(calls[[#This Row],[Date of Call]])&lt;=6, YEAR(calls[[#This Row],[Date of Call]]), YEAR(calls[[#This Row],[Date of Call]])+1)</f>
        <v>2023</v>
      </c>
      <c r="J332" t="str">
        <f>TEXT(calls[[#This Row],[Date of Call]],"DDDD")</f>
        <v>Friday</v>
      </c>
      <c r="K332" t="str">
        <f>IF(calls[[#This Row],[Duration]]&lt;=10, "Under 10 mins", IF(calls[[#This Row],[Duration]]&lt;=30, "10 to 30 mins", IF(calls[[#This Row],[Duration]]&lt;=60, "30 to 60 mins", IF(calls[[#This Row],[Duration]]&lt;=120, "1 to 2 hours", "More than 2 hours"))))</f>
        <v>1 to 2 hours</v>
      </c>
      <c r="L332">
        <f>ROUND(calls[[#This Row],[Satisfaction Rating]],0)</f>
        <v>4</v>
      </c>
    </row>
    <row r="333" spans="2:12">
      <c r="B333" t="s">
        <v>411</v>
      </c>
      <c r="C333" t="s">
        <v>59</v>
      </c>
      <c r="D333">
        <v>95</v>
      </c>
      <c r="E333" s="10" t="s">
        <v>39</v>
      </c>
      <c r="F333" s="11">
        <v>45024</v>
      </c>
      <c r="G333">
        <v>123</v>
      </c>
      <c r="H333">
        <v>4.4000000000000004</v>
      </c>
      <c r="I333">
        <f>IF(MONTH(calls[[#This Row],[Date of Call]])&lt;=6, YEAR(calls[[#This Row],[Date of Call]]), YEAR(calls[[#This Row],[Date of Call]])+1)</f>
        <v>2023</v>
      </c>
      <c r="J333" t="str">
        <f>TEXT(calls[[#This Row],[Date of Call]],"DDDD")</f>
        <v>Saturday</v>
      </c>
      <c r="K333" t="str">
        <f>IF(calls[[#This Row],[Duration]]&lt;=10, "Under 10 mins", IF(calls[[#This Row],[Duration]]&lt;=30, "10 to 30 mins", IF(calls[[#This Row],[Duration]]&lt;=60, "30 to 60 mins", IF(calls[[#This Row],[Duration]]&lt;=120, "1 to 2 hours", "More than 2 hours"))))</f>
        <v>1 to 2 hours</v>
      </c>
      <c r="L333">
        <f>ROUND(calls[[#This Row],[Satisfaction Rating]],0)</f>
        <v>4</v>
      </c>
    </row>
    <row r="334" spans="2:12">
      <c r="B334" t="s">
        <v>412</v>
      </c>
      <c r="C334" t="s">
        <v>51</v>
      </c>
      <c r="D334">
        <v>49</v>
      </c>
      <c r="E334" s="10" t="s">
        <v>40</v>
      </c>
      <c r="F334" s="11">
        <v>45024</v>
      </c>
      <c r="G334">
        <v>172</v>
      </c>
      <c r="H334">
        <v>2.9</v>
      </c>
      <c r="I334">
        <f>IF(MONTH(calls[[#This Row],[Date of Call]])&lt;=6, YEAR(calls[[#This Row],[Date of Call]]), YEAR(calls[[#This Row],[Date of Call]])+1)</f>
        <v>2023</v>
      </c>
      <c r="J334" t="str">
        <f>TEXT(calls[[#This Row],[Date of Call]],"DDDD")</f>
        <v>Saturday</v>
      </c>
      <c r="K334" t="str">
        <f>IF(calls[[#This Row],[Duration]]&lt;=10, "Under 10 mins", IF(calls[[#This Row],[Duration]]&lt;=30, "10 to 30 mins", IF(calls[[#This Row],[Duration]]&lt;=60, "30 to 60 mins", IF(calls[[#This Row],[Duration]]&lt;=120, "1 to 2 hours", "More than 2 hours"))))</f>
        <v>30 to 60 mins</v>
      </c>
      <c r="L334">
        <f>ROUND(calls[[#This Row],[Satisfaction Rating]],0)</f>
        <v>3</v>
      </c>
    </row>
    <row r="335" spans="2:12">
      <c r="B335" t="s">
        <v>413</v>
      </c>
      <c r="C335" t="s">
        <v>52</v>
      </c>
      <c r="D335">
        <v>8</v>
      </c>
      <c r="E335" s="10" t="s">
        <v>38</v>
      </c>
      <c r="F335" s="11">
        <v>45024</v>
      </c>
      <c r="G335">
        <v>20</v>
      </c>
      <c r="H335">
        <v>4.8</v>
      </c>
      <c r="I335">
        <f>IF(MONTH(calls[[#This Row],[Date of Call]])&lt;=6, YEAR(calls[[#This Row],[Date of Call]]), YEAR(calls[[#This Row],[Date of Call]])+1)</f>
        <v>2023</v>
      </c>
      <c r="J335" t="str">
        <f>TEXT(calls[[#This Row],[Date of Call]],"DDDD")</f>
        <v>Saturday</v>
      </c>
      <c r="K335" t="str">
        <f>IF(calls[[#This Row],[Duration]]&lt;=10, "Under 10 mins", IF(calls[[#This Row],[Duration]]&lt;=30, "10 to 30 mins", IF(calls[[#This Row],[Duration]]&lt;=60, "30 to 60 mins", IF(calls[[#This Row],[Duration]]&lt;=120, "1 to 2 hours", "More than 2 hours"))))</f>
        <v>Under 10 mins</v>
      </c>
      <c r="L335">
        <f>ROUND(calls[[#This Row],[Satisfaction Rating]],0)</f>
        <v>5</v>
      </c>
    </row>
    <row r="336" spans="2:12">
      <c r="B336" t="s">
        <v>414</v>
      </c>
      <c r="C336" t="s">
        <v>59</v>
      </c>
      <c r="D336">
        <v>157</v>
      </c>
      <c r="E336" s="10" t="s">
        <v>40</v>
      </c>
      <c r="F336" s="11">
        <v>45024</v>
      </c>
      <c r="G336">
        <v>72</v>
      </c>
      <c r="H336">
        <v>3.7</v>
      </c>
      <c r="I336">
        <f>IF(MONTH(calls[[#This Row],[Date of Call]])&lt;=6, YEAR(calls[[#This Row],[Date of Call]]), YEAR(calls[[#This Row],[Date of Call]])+1)</f>
        <v>2023</v>
      </c>
      <c r="J336" t="str">
        <f>TEXT(calls[[#This Row],[Date of Call]],"DDDD")</f>
        <v>Saturday</v>
      </c>
      <c r="K336" t="str">
        <f>IF(calls[[#This Row],[Duration]]&lt;=10, "Under 10 mins", IF(calls[[#This Row],[Duration]]&lt;=30, "10 to 30 mins", IF(calls[[#This Row],[Duration]]&lt;=60, "30 to 60 mins", IF(calls[[#This Row],[Duration]]&lt;=120, "1 to 2 hours", "More than 2 hours"))))</f>
        <v>More than 2 hours</v>
      </c>
      <c r="L336">
        <f>ROUND(calls[[#This Row],[Satisfaction Rating]],0)</f>
        <v>4</v>
      </c>
    </row>
    <row r="337" spans="2:12">
      <c r="B337" t="s">
        <v>415</v>
      </c>
      <c r="C337" t="s">
        <v>60</v>
      </c>
      <c r="D337">
        <v>74</v>
      </c>
      <c r="E337" s="10" t="s">
        <v>37</v>
      </c>
      <c r="F337" s="11">
        <v>45024</v>
      </c>
      <c r="G337">
        <v>32</v>
      </c>
      <c r="H337">
        <v>4.8</v>
      </c>
      <c r="I337">
        <f>IF(MONTH(calls[[#This Row],[Date of Call]])&lt;=6, YEAR(calls[[#This Row],[Date of Call]]), YEAR(calls[[#This Row],[Date of Call]])+1)</f>
        <v>2023</v>
      </c>
      <c r="J337" t="str">
        <f>TEXT(calls[[#This Row],[Date of Call]],"DDDD")</f>
        <v>Saturday</v>
      </c>
      <c r="K337" t="str">
        <f>IF(calls[[#This Row],[Duration]]&lt;=10, "Under 10 mins", IF(calls[[#This Row],[Duration]]&lt;=30, "10 to 30 mins", IF(calls[[#This Row],[Duration]]&lt;=60, "30 to 60 mins", IF(calls[[#This Row],[Duration]]&lt;=120, "1 to 2 hours", "More than 2 hours"))))</f>
        <v>1 to 2 hours</v>
      </c>
      <c r="L337">
        <f>ROUND(calls[[#This Row],[Satisfaction Rating]],0)</f>
        <v>5</v>
      </c>
    </row>
    <row r="338" spans="2:12">
      <c r="B338" t="s">
        <v>416</v>
      </c>
      <c r="C338" t="s">
        <v>62</v>
      </c>
      <c r="D338">
        <v>72</v>
      </c>
      <c r="E338" s="10" t="s">
        <v>39</v>
      </c>
      <c r="F338" s="11">
        <v>45024</v>
      </c>
      <c r="G338">
        <v>140</v>
      </c>
      <c r="H338">
        <v>3.2</v>
      </c>
      <c r="I338">
        <f>IF(MONTH(calls[[#This Row],[Date of Call]])&lt;=6, YEAR(calls[[#This Row],[Date of Call]]), YEAR(calls[[#This Row],[Date of Call]])+1)</f>
        <v>2023</v>
      </c>
      <c r="J338" t="str">
        <f>TEXT(calls[[#This Row],[Date of Call]],"DDDD")</f>
        <v>Saturday</v>
      </c>
      <c r="K338" t="str">
        <f>IF(calls[[#This Row],[Duration]]&lt;=10, "Under 10 mins", IF(calls[[#This Row],[Duration]]&lt;=30, "10 to 30 mins", IF(calls[[#This Row],[Duration]]&lt;=60, "30 to 60 mins", IF(calls[[#This Row],[Duration]]&lt;=120, "1 to 2 hours", "More than 2 hours"))))</f>
        <v>1 to 2 hours</v>
      </c>
      <c r="L338">
        <f>ROUND(calls[[#This Row],[Satisfaction Rating]],0)</f>
        <v>3</v>
      </c>
    </row>
    <row r="339" spans="2:12">
      <c r="B339" t="s">
        <v>417</v>
      </c>
      <c r="C339" t="s">
        <v>60</v>
      </c>
      <c r="D339">
        <v>79</v>
      </c>
      <c r="E339" s="10" t="s">
        <v>37</v>
      </c>
      <c r="F339" s="11">
        <v>45025</v>
      </c>
      <c r="G339">
        <v>120</v>
      </c>
      <c r="H339">
        <v>4.9000000000000004</v>
      </c>
      <c r="I339">
        <f>IF(MONTH(calls[[#This Row],[Date of Call]])&lt;=6, YEAR(calls[[#This Row],[Date of Call]]), YEAR(calls[[#This Row],[Date of Call]])+1)</f>
        <v>2023</v>
      </c>
      <c r="J339" t="str">
        <f>TEXT(calls[[#This Row],[Date of Call]],"DDDD")</f>
        <v>Sunday</v>
      </c>
      <c r="K339" t="str">
        <f>IF(calls[[#This Row],[Duration]]&lt;=10, "Under 10 mins", IF(calls[[#This Row],[Duration]]&lt;=30, "10 to 30 mins", IF(calls[[#This Row],[Duration]]&lt;=60, "30 to 60 mins", IF(calls[[#This Row],[Duration]]&lt;=120, "1 to 2 hours", "More than 2 hours"))))</f>
        <v>1 to 2 hours</v>
      </c>
      <c r="L339">
        <f>ROUND(calls[[#This Row],[Satisfaction Rating]],0)</f>
        <v>5</v>
      </c>
    </row>
    <row r="340" spans="2:12">
      <c r="B340" t="s">
        <v>418</v>
      </c>
      <c r="C340" t="s">
        <v>58</v>
      </c>
      <c r="D340">
        <v>23</v>
      </c>
      <c r="E340" s="10" t="s">
        <v>37</v>
      </c>
      <c r="F340" s="11">
        <v>45025</v>
      </c>
      <c r="G340">
        <v>86</v>
      </c>
      <c r="H340">
        <v>2.2000000000000002</v>
      </c>
      <c r="I340">
        <f>IF(MONTH(calls[[#This Row],[Date of Call]])&lt;=6, YEAR(calls[[#This Row],[Date of Call]]), YEAR(calls[[#This Row],[Date of Call]])+1)</f>
        <v>2023</v>
      </c>
      <c r="J340" t="str">
        <f>TEXT(calls[[#This Row],[Date of Call]],"DDDD")</f>
        <v>Sunday</v>
      </c>
      <c r="K340" t="str">
        <f>IF(calls[[#This Row],[Duration]]&lt;=10, "Under 10 mins", IF(calls[[#This Row],[Duration]]&lt;=30, "10 to 30 mins", IF(calls[[#This Row],[Duration]]&lt;=60, "30 to 60 mins", IF(calls[[#This Row],[Duration]]&lt;=120, "1 to 2 hours", "More than 2 hours"))))</f>
        <v>10 to 30 mins</v>
      </c>
      <c r="L340">
        <f>ROUND(calls[[#This Row],[Satisfaction Rating]],0)</f>
        <v>2</v>
      </c>
    </row>
    <row r="341" spans="2:12">
      <c r="B341" t="s">
        <v>419</v>
      </c>
      <c r="C341" t="s">
        <v>50</v>
      </c>
      <c r="D341">
        <v>69</v>
      </c>
      <c r="E341" s="10" t="s">
        <v>37</v>
      </c>
      <c r="F341" s="11">
        <v>45025</v>
      </c>
      <c r="G341">
        <v>132</v>
      </c>
      <c r="H341">
        <v>5</v>
      </c>
      <c r="I341">
        <f>IF(MONTH(calls[[#This Row],[Date of Call]])&lt;=6, YEAR(calls[[#This Row],[Date of Call]]), YEAR(calls[[#This Row],[Date of Call]])+1)</f>
        <v>2023</v>
      </c>
      <c r="J341" t="str">
        <f>TEXT(calls[[#This Row],[Date of Call]],"DDDD")</f>
        <v>Sunday</v>
      </c>
      <c r="K341" t="str">
        <f>IF(calls[[#This Row],[Duration]]&lt;=10, "Under 10 mins", IF(calls[[#This Row],[Duration]]&lt;=30, "10 to 30 mins", IF(calls[[#This Row],[Duration]]&lt;=60, "30 to 60 mins", IF(calls[[#This Row],[Duration]]&lt;=120, "1 to 2 hours", "More than 2 hours"))))</f>
        <v>1 to 2 hours</v>
      </c>
      <c r="L341">
        <f>ROUND(calls[[#This Row],[Satisfaction Rating]],0)</f>
        <v>5</v>
      </c>
    </row>
    <row r="342" spans="2:12">
      <c r="B342" t="s">
        <v>420</v>
      </c>
      <c r="C342" t="s">
        <v>61</v>
      </c>
      <c r="D342">
        <v>64</v>
      </c>
      <c r="E342" s="10" t="s">
        <v>37</v>
      </c>
      <c r="F342" s="11">
        <v>45025</v>
      </c>
      <c r="G342">
        <v>80</v>
      </c>
      <c r="H342">
        <v>3.3</v>
      </c>
      <c r="I342">
        <f>IF(MONTH(calls[[#This Row],[Date of Call]])&lt;=6, YEAR(calls[[#This Row],[Date of Call]]), YEAR(calls[[#This Row],[Date of Call]])+1)</f>
        <v>2023</v>
      </c>
      <c r="J342" t="str">
        <f>TEXT(calls[[#This Row],[Date of Call]],"DDDD")</f>
        <v>Sunday</v>
      </c>
      <c r="K342" t="str">
        <f>IF(calls[[#This Row],[Duration]]&lt;=10, "Under 10 mins", IF(calls[[#This Row],[Duration]]&lt;=30, "10 to 30 mins", IF(calls[[#This Row],[Duration]]&lt;=60, "30 to 60 mins", IF(calls[[#This Row],[Duration]]&lt;=120, "1 to 2 hours", "More than 2 hours"))))</f>
        <v>1 to 2 hours</v>
      </c>
      <c r="L342">
        <f>ROUND(calls[[#This Row],[Satisfaction Rating]],0)</f>
        <v>3</v>
      </c>
    </row>
    <row r="343" spans="2:12">
      <c r="B343" t="s">
        <v>421</v>
      </c>
      <c r="C343" t="s">
        <v>53</v>
      </c>
      <c r="D343">
        <v>47</v>
      </c>
      <c r="E343" s="10" t="s">
        <v>40</v>
      </c>
      <c r="F343" s="11">
        <v>45025</v>
      </c>
      <c r="G343">
        <v>132</v>
      </c>
      <c r="H343">
        <v>3.7</v>
      </c>
      <c r="I343">
        <f>IF(MONTH(calls[[#This Row],[Date of Call]])&lt;=6, YEAR(calls[[#This Row],[Date of Call]]), YEAR(calls[[#This Row],[Date of Call]])+1)</f>
        <v>2023</v>
      </c>
      <c r="J343" t="str">
        <f>TEXT(calls[[#This Row],[Date of Call]],"DDDD")</f>
        <v>Sunday</v>
      </c>
      <c r="K343" t="str">
        <f>IF(calls[[#This Row],[Duration]]&lt;=10, "Under 10 mins", IF(calls[[#This Row],[Duration]]&lt;=30, "10 to 30 mins", IF(calls[[#This Row],[Duration]]&lt;=60, "30 to 60 mins", IF(calls[[#This Row],[Duration]]&lt;=120, "1 to 2 hours", "More than 2 hours"))))</f>
        <v>30 to 60 mins</v>
      </c>
      <c r="L343">
        <f>ROUND(calls[[#This Row],[Satisfaction Rating]],0)</f>
        <v>4</v>
      </c>
    </row>
    <row r="344" spans="2:12">
      <c r="B344" t="s">
        <v>422</v>
      </c>
      <c r="C344" t="s">
        <v>60</v>
      </c>
      <c r="D344">
        <v>55</v>
      </c>
      <c r="E344" s="10" t="s">
        <v>39</v>
      </c>
      <c r="F344" s="11">
        <v>45025</v>
      </c>
      <c r="G344">
        <v>27</v>
      </c>
      <c r="H344">
        <v>3.7</v>
      </c>
      <c r="I344">
        <f>IF(MONTH(calls[[#This Row],[Date of Call]])&lt;=6, YEAR(calls[[#This Row],[Date of Call]]), YEAR(calls[[#This Row],[Date of Call]])+1)</f>
        <v>2023</v>
      </c>
      <c r="J344" t="str">
        <f>TEXT(calls[[#This Row],[Date of Call]],"DDDD")</f>
        <v>Sunday</v>
      </c>
      <c r="K344" t="str">
        <f>IF(calls[[#This Row],[Duration]]&lt;=10, "Under 10 mins", IF(calls[[#This Row],[Duration]]&lt;=30, "10 to 30 mins", IF(calls[[#This Row],[Duration]]&lt;=60, "30 to 60 mins", IF(calls[[#This Row],[Duration]]&lt;=120, "1 to 2 hours", "More than 2 hours"))))</f>
        <v>30 to 60 mins</v>
      </c>
      <c r="L344">
        <f>ROUND(calls[[#This Row],[Satisfaction Rating]],0)</f>
        <v>4</v>
      </c>
    </row>
    <row r="345" spans="2:12">
      <c r="B345" t="s">
        <v>423</v>
      </c>
      <c r="C345" t="s">
        <v>56</v>
      </c>
      <c r="D345">
        <v>104</v>
      </c>
      <c r="E345" s="10" t="s">
        <v>39</v>
      </c>
      <c r="F345" s="11">
        <v>45026</v>
      </c>
      <c r="G345">
        <v>68</v>
      </c>
      <c r="H345">
        <v>3.6</v>
      </c>
      <c r="I345">
        <f>IF(MONTH(calls[[#This Row],[Date of Call]])&lt;=6, YEAR(calls[[#This Row],[Date of Call]]), YEAR(calls[[#This Row],[Date of Call]])+1)</f>
        <v>2023</v>
      </c>
      <c r="J345" t="str">
        <f>TEXT(calls[[#This Row],[Date of Call]],"DDDD")</f>
        <v>Monday</v>
      </c>
      <c r="K345" t="str">
        <f>IF(calls[[#This Row],[Duration]]&lt;=10, "Under 10 mins", IF(calls[[#This Row],[Duration]]&lt;=30, "10 to 30 mins", IF(calls[[#This Row],[Duration]]&lt;=60, "30 to 60 mins", IF(calls[[#This Row],[Duration]]&lt;=120, "1 to 2 hours", "More than 2 hours"))))</f>
        <v>1 to 2 hours</v>
      </c>
      <c r="L345">
        <f>ROUND(calls[[#This Row],[Satisfaction Rating]],0)</f>
        <v>4</v>
      </c>
    </row>
    <row r="346" spans="2:12">
      <c r="B346" t="s">
        <v>424</v>
      </c>
      <c r="C346" t="s">
        <v>53</v>
      </c>
      <c r="D346">
        <v>116</v>
      </c>
      <c r="E346" s="10" t="s">
        <v>37</v>
      </c>
      <c r="F346" s="11">
        <v>45026</v>
      </c>
      <c r="G346">
        <v>22</v>
      </c>
      <c r="H346">
        <v>4.7</v>
      </c>
      <c r="I346">
        <f>IF(MONTH(calls[[#This Row],[Date of Call]])&lt;=6, YEAR(calls[[#This Row],[Date of Call]]), YEAR(calls[[#This Row],[Date of Call]])+1)</f>
        <v>2023</v>
      </c>
      <c r="J346" t="str">
        <f>TEXT(calls[[#This Row],[Date of Call]],"DDDD")</f>
        <v>Monday</v>
      </c>
      <c r="K346" t="str">
        <f>IF(calls[[#This Row],[Duration]]&lt;=10, "Under 10 mins", IF(calls[[#This Row],[Duration]]&lt;=30, "10 to 30 mins", IF(calls[[#This Row],[Duration]]&lt;=60, "30 to 60 mins", IF(calls[[#This Row],[Duration]]&lt;=120, "1 to 2 hours", "More than 2 hours"))))</f>
        <v>1 to 2 hours</v>
      </c>
      <c r="L346">
        <f>ROUND(calls[[#This Row],[Satisfaction Rating]],0)</f>
        <v>5</v>
      </c>
    </row>
    <row r="347" spans="2:12">
      <c r="B347" t="s">
        <v>425</v>
      </c>
      <c r="C347" t="s">
        <v>58</v>
      </c>
      <c r="D347">
        <v>99</v>
      </c>
      <c r="E347" s="10" t="s">
        <v>39</v>
      </c>
      <c r="F347" s="11">
        <v>45026</v>
      </c>
      <c r="G347">
        <v>42</v>
      </c>
      <c r="H347">
        <v>3.1</v>
      </c>
      <c r="I347">
        <f>IF(MONTH(calls[[#This Row],[Date of Call]])&lt;=6, YEAR(calls[[#This Row],[Date of Call]]), YEAR(calls[[#This Row],[Date of Call]])+1)</f>
        <v>2023</v>
      </c>
      <c r="J347" t="str">
        <f>TEXT(calls[[#This Row],[Date of Call]],"DDDD")</f>
        <v>Monday</v>
      </c>
      <c r="K347" t="str">
        <f>IF(calls[[#This Row],[Duration]]&lt;=10, "Under 10 mins", IF(calls[[#This Row],[Duration]]&lt;=30, "10 to 30 mins", IF(calls[[#This Row],[Duration]]&lt;=60, "30 to 60 mins", IF(calls[[#This Row],[Duration]]&lt;=120, "1 to 2 hours", "More than 2 hours"))))</f>
        <v>1 to 2 hours</v>
      </c>
      <c r="L347">
        <f>ROUND(calls[[#This Row],[Satisfaction Rating]],0)</f>
        <v>3</v>
      </c>
    </row>
    <row r="348" spans="2:12">
      <c r="B348" t="s">
        <v>426</v>
      </c>
      <c r="C348" t="s">
        <v>56</v>
      </c>
      <c r="D348">
        <v>84</v>
      </c>
      <c r="E348" s="10" t="s">
        <v>39</v>
      </c>
      <c r="F348" s="11">
        <v>45027</v>
      </c>
      <c r="G348">
        <v>38</v>
      </c>
      <c r="H348">
        <v>3.3</v>
      </c>
      <c r="I348">
        <f>IF(MONTH(calls[[#This Row],[Date of Call]])&lt;=6, YEAR(calls[[#This Row],[Date of Call]]), YEAR(calls[[#This Row],[Date of Call]])+1)</f>
        <v>2023</v>
      </c>
      <c r="J348" t="str">
        <f>TEXT(calls[[#This Row],[Date of Call]],"DDDD")</f>
        <v>Tuesday</v>
      </c>
      <c r="K348" t="str">
        <f>IF(calls[[#This Row],[Duration]]&lt;=10, "Under 10 mins", IF(calls[[#This Row],[Duration]]&lt;=30, "10 to 30 mins", IF(calls[[#This Row],[Duration]]&lt;=60, "30 to 60 mins", IF(calls[[#This Row],[Duration]]&lt;=120, "1 to 2 hours", "More than 2 hours"))))</f>
        <v>1 to 2 hours</v>
      </c>
      <c r="L348">
        <f>ROUND(calls[[#This Row],[Satisfaction Rating]],0)</f>
        <v>3</v>
      </c>
    </row>
    <row r="349" spans="2:12">
      <c r="B349" t="s">
        <v>427</v>
      </c>
      <c r="C349" t="s">
        <v>52</v>
      </c>
      <c r="D349">
        <v>159</v>
      </c>
      <c r="E349" s="10" t="s">
        <v>39</v>
      </c>
      <c r="F349" s="11">
        <v>45027</v>
      </c>
      <c r="G349">
        <v>42</v>
      </c>
      <c r="H349">
        <v>4.5</v>
      </c>
      <c r="I349">
        <f>IF(MONTH(calls[[#This Row],[Date of Call]])&lt;=6, YEAR(calls[[#This Row],[Date of Call]]), YEAR(calls[[#This Row],[Date of Call]])+1)</f>
        <v>2023</v>
      </c>
      <c r="J349" t="str">
        <f>TEXT(calls[[#This Row],[Date of Call]],"DDDD")</f>
        <v>Tuesday</v>
      </c>
      <c r="K349" t="str">
        <f>IF(calls[[#This Row],[Duration]]&lt;=10, "Under 10 mins", IF(calls[[#This Row],[Duration]]&lt;=30, "10 to 30 mins", IF(calls[[#This Row],[Duration]]&lt;=60, "30 to 60 mins", IF(calls[[#This Row],[Duration]]&lt;=120, "1 to 2 hours", "More than 2 hours"))))</f>
        <v>More than 2 hours</v>
      </c>
      <c r="L349">
        <f>ROUND(calls[[#This Row],[Satisfaction Rating]],0)</f>
        <v>5</v>
      </c>
    </row>
    <row r="350" spans="2:12">
      <c r="B350" t="s">
        <v>428</v>
      </c>
      <c r="C350" t="s">
        <v>54</v>
      </c>
      <c r="D350">
        <v>25</v>
      </c>
      <c r="E350" s="10" t="s">
        <v>40</v>
      </c>
      <c r="F350" s="11">
        <v>45027</v>
      </c>
      <c r="G350">
        <v>75</v>
      </c>
      <c r="H350">
        <v>3.9</v>
      </c>
      <c r="I350">
        <f>IF(MONTH(calls[[#This Row],[Date of Call]])&lt;=6, YEAR(calls[[#This Row],[Date of Call]]), YEAR(calls[[#This Row],[Date of Call]])+1)</f>
        <v>2023</v>
      </c>
      <c r="J350" t="str">
        <f>TEXT(calls[[#This Row],[Date of Call]],"DDDD")</f>
        <v>Tuesday</v>
      </c>
      <c r="K350" t="str">
        <f>IF(calls[[#This Row],[Duration]]&lt;=10, "Under 10 mins", IF(calls[[#This Row],[Duration]]&lt;=30, "10 to 30 mins", IF(calls[[#This Row],[Duration]]&lt;=60, "30 to 60 mins", IF(calls[[#This Row],[Duration]]&lt;=120, "1 to 2 hours", "More than 2 hours"))))</f>
        <v>10 to 30 mins</v>
      </c>
      <c r="L350">
        <f>ROUND(calls[[#This Row],[Satisfaction Rating]],0)</f>
        <v>4</v>
      </c>
    </row>
    <row r="351" spans="2:12">
      <c r="B351" t="s">
        <v>429</v>
      </c>
      <c r="C351" t="s">
        <v>52</v>
      </c>
      <c r="D351">
        <v>53</v>
      </c>
      <c r="E351" s="10" t="s">
        <v>38</v>
      </c>
      <c r="F351" s="11">
        <v>45028</v>
      </c>
      <c r="G351">
        <v>23</v>
      </c>
      <c r="H351">
        <v>4.9000000000000004</v>
      </c>
      <c r="I351">
        <f>IF(MONTH(calls[[#This Row],[Date of Call]])&lt;=6, YEAR(calls[[#This Row],[Date of Call]]), YEAR(calls[[#This Row],[Date of Call]])+1)</f>
        <v>2023</v>
      </c>
      <c r="J351" t="str">
        <f>TEXT(calls[[#This Row],[Date of Call]],"DDDD")</f>
        <v>Wednesday</v>
      </c>
      <c r="K351" t="str">
        <f>IF(calls[[#This Row],[Duration]]&lt;=10, "Under 10 mins", IF(calls[[#This Row],[Duration]]&lt;=30, "10 to 30 mins", IF(calls[[#This Row],[Duration]]&lt;=60, "30 to 60 mins", IF(calls[[#This Row],[Duration]]&lt;=120, "1 to 2 hours", "More than 2 hours"))))</f>
        <v>30 to 60 mins</v>
      </c>
      <c r="L351">
        <f>ROUND(calls[[#This Row],[Satisfaction Rating]],0)</f>
        <v>5</v>
      </c>
    </row>
    <row r="352" spans="2:12">
      <c r="B352" t="s">
        <v>430</v>
      </c>
      <c r="C352" t="s">
        <v>52</v>
      </c>
      <c r="D352">
        <v>89</v>
      </c>
      <c r="E352" s="10" t="s">
        <v>40</v>
      </c>
      <c r="F352" s="11">
        <v>45028</v>
      </c>
      <c r="G352">
        <v>200</v>
      </c>
      <c r="H352">
        <v>4.8</v>
      </c>
      <c r="I352">
        <f>IF(MONTH(calls[[#This Row],[Date of Call]])&lt;=6, YEAR(calls[[#This Row],[Date of Call]]), YEAR(calls[[#This Row],[Date of Call]])+1)</f>
        <v>2023</v>
      </c>
      <c r="J352" t="str">
        <f>TEXT(calls[[#This Row],[Date of Call]],"DDDD")</f>
        <v>Wednesday</v>
      </c>
      <c r="K352" t="str">
        <f>IF(calls[[#This Row],[Duration]]&lt;=10, "Under 10 mins", IF(calls[[#This Row],[Duration]]&lt;=30, "10 to 30 mins", IF(calls[[#This Row],[Duration]]&lt;=60, "30 to 60 mins", IF(calls[[#This Row],[Duration]]&lt;=120, "1 to 2 hours", "More than 2 hours"))))</f>
        <v>1 to 2 hours</v>
      </c>
      <c r="L352">
        <f>ROUND(calls[[#This Row],[Satisfaction Rating]],0)</f>
        <v>5</v>
      </c>
    </row>
    <row r="353" spans="2:12">
      <c r="B353" t="s">
        <v>431</v>
      </c>
      <c r="C353" t="s">
        <v>63</v>
      </c>
      <c r="D353">
        <v>73</v>
      </c>
      <c r="E353" s="10" t="s">
        <v>37</v>
      </c>
      <c r="F353" s="11">
        <v>45029</v>
      </c>
      <c r="G353">
        <v>45</v>
      </c>
      <c r="H353">
        <v>3.6</v>
      </c>
      <c r="I353">
        <f>IF(MONTH(calls[[#This Row],[Date of Call]])&lt;=6, YEAR(calls[[#This Row],[Date of Call]]), YEAR(calls[[#This Row],[Date of Call]])+1)</f>
        <v>2023</v>
      </c>
      <c r="J353" t="str">
        <f>TEXT(calls[[#This Row],[Date of Call]],"DDDD")</f>
        <v>Thursday</v>
      </c>
      <c r="K353" t="str">
        <f>IF(calls[[#This Row],[Duration]]&lt;=10, "Under 10 mins", IF(calls[[#This Row],[Duration]]&lt;=30, "10 to 30 mins", IF(calls[[#This Row],[Duration]]&lt;=60, "30 to 60 mins", IF(calls[[#This Row],[Duration]]&lt;=120, "1 to 2 hours", "More than 2 hours"))))</f>
        <v>1 to 2 hours</v>
      </c>
      <c r="L353">
        <f>ROUND(calls[[#This Row],[Satisfaction Rating]],0)</f>
        <v>4</v>
      </c>
    </row>
    <row r="354" spans="2:12">
      <c r="B354" t="s">
        <v>432</v>
      </c>
      <c r="C354" t="s">
        <v>58</v>
      </c>
      <c r="D354">
        <v>50</v>
      </c>
      <c r="E354" s="10" t="s">
        <v>37</v>
      </c>
      <c r="F354" s="11">
        <v>45029</v>
      </c>
      <c r="G354">
        <v>105</v>
      </c>
      <c r="H354">
        <v>3.5</v>
      </c>
      <c r="I354">
        <f>IF(MONTH(calls[[#This Row],[Date of Call]])&lt;=6, YEAR(calls[[#This Row],[Date of Call]]), YEAR(calls[[#This Row],[Date of Call]])+1)</f>
        <v>2023</v>
      </c>
      <c r="J354" t="str">
        <f>TEXT(calls[[#This Row],[Date of Call]],"DDDD")</f>
        <v>Thursday</v>
      </c>
      <c r="K354" t="str">
        <f>IF(calls[[#This Row],[Duration]]&lt;=10, "Under 10 mins", IF(calls[[#This Row],[Duration]]&lt;=30, "10 to 30 mins", IF(calls[[#This Row],[Duration]]&lt;=60, "30 to 60 mins", IF(calls[[#This Row],[Duration]]&lt;=120, "1 to 2 hours", "More than 2 hours"))))</f>
        <v>30 to 60 mins</v>
      </c>
      <c r="L354">
        <f>ROUND(calls[[#This Row],[Satisfaction Rating]],0)</f>
        <v>4</v>
      </c>
    </row>
    <row r="355" spans="2:12">
      <c r="B355" t="s">
        <v>433</v>
      </c>
      <c r="C355" t="s">
        <v>51</v>
      </c>
      <c r="D355">
        <v>98</v>
      </c>
      <c r="E355" s="10" t="s">
        <v>37</v>
      </c>
      <c r="F355" s="11">
        <v>45029</v>
      </c>
      <c r="G355">
        <v>22</v>
      </c>
      <c r="H355">
        <v>3.8</v>
      </c>
      <c r="I355">
        <f>IF(MONTH(calls[[#This Row],[Date of Call]])&lt;=6, YEAR(calls[[#This Row],[Date of Call]]), YEAR(calls[[#This Row],[Date of Call]])+1)</f>
        <v>2023</v>
      </c>
      <c r="J355" t="str">
        <f>TEXT(calls[[#This Row],[Date of Call]],"DDDD")</f>
        <v>Thursday</v>
      </c>
      <c r="K355" t="str">
        <f>IF(calls[[#This Row],[Duration]]&lt;=10, "Under 10 mins", IF(calls[[#This Row],[Duration]]&lt;=30, "10 to 30 mins", IF(calls[[#This Row],[Duration]]&lt;=60, "30 to 60 mins", IF(calls[[#This Row],[Duration]]&lt;=120, "1 to 2 hours", "More than 2 hours"))))</f>
        <v>1 to 2 hours</v>
      </c>
      <c r="L355">
        <f>ROUND(calls[[#This Row],[Satisfaction Rating]],0)</f>
        <v>4</v>
      </c>
    </row>
    <row r="356" spans="2:12">
      <c r="B356" t="s">
        <v>434</v>
      </c>
      <c r="C356" t="s">
        <v>57</v>
      </c>
      <c r="D356">
        <v>114</v>
      </c>
      <c r="E356" s="10" t="s">
        <v>39</v>
      </c>
      <c r="F356" s="11">
        <v>45030</v>
      </c>
      <c r="G356">
        <v>126</v>
      </c>
      <c r="H356">
        <v>4.4000000000000004</v>
      </c>
      <c r="I356">
        <f>IF(MONTH(calls[[#This Row],[Date of Call]])&lt;=6, YEAR(calls[[#This Row],[Date of Call]]), YEAR(calls[[#This Row],[Date of Call]])+1)</f>
        <v>2023</v>
      </c>
      <c r="J356" t="str">
        <f>TEXT(calls[[#This Row],[Date of Call]],"DDDD")</f>
        <v>Friday</v>
      </c>
      <c r="K356" t="str">
        <f>IF(calls[[#This Row],[Duration]]&lt;=10, "Under 10 mins", IF(calls[[#This Row],[Duration]]&lt;=30, "10 to 30 mins", IF(calls[[#This Row],[Duration]]&lt;=60, "30 to 60 mins", IF(calls[[#This Row],[Duration]]&lt;=120, "1 to 2 hours", "More than 2 hours"))))</f>
        <v>1 to 2 hours</v>
      </c>
      <c r="L356">
        <f>ROUND(calls[[#This Row],[Satisfaction Rating]],0)</f>
        <v>4</v>
      </c>
    </row>
    <row r="357" spans="2:12">
      <c r="B357" t="s">
        <v>435</v>
      </c>
      <c r="C357" t="s">
        <v>61</v>
      </c>
      <c r="D357">
        <v>67</v>
      </c>
      <c r="E357" s="10" t="s">
        <v>39</v>
      </c>
      <c r="F357" s="11">
        <v>45030</v>
      </c>
      <c r="G357">
        <v>35</v>
      </c>
      <c r="H357">
        <v>3</v>
      </c>
      <c r="I357">
        <f>IF(MONTH(calls[[#This Row],[Date of Call]])&lt;=6, YEAR(calls[[#This Row],[Date of Call]]), YEAR(calls[[#This Row],[Date of Call]])+1)</f>
        <v>2023</v>
      </c>
      <c r="J357" t="str">
        <f>TEXT(calls[[#This Row],[Date of Call]],"DDDD")</f>
        <v>Friday</v>
      </c>
      <c r="K357" t="str">
        <f>IF(calls[[#This Row],[Duration]]&lt;=10, "Under 10 mins", IF(calls[[#This Row],[Duration]]&lt;=30, "10 to 30 mins", IF(calls[[#This Row],[Duration]]&lt;=60, "30 to 60 mins", IF(calls[[#This Row],[Duration]]&lt;=120, "1 to 2 hours", "More than 2 hours"))))</f>
        <v>1 to 2 hours</v>
      </c>
      <c r="L357">
        <f>ROUND(calls[[#This Row],[Satisfaction Rating]],0)</f>
        <v>3</v>
      </c>
    </row>
    <row r="358" spans="2:12">
      <c r="B358" t="s">
        <v>436</v>
      </c>
      <c r="C358" t="s">
        <v>60</v>
      </c>
      <c r="D358">
        <v>91</v>
      </c>
      <c r="E358" s="10" t="s">
        <v>37</v>
      </c>
      <c r="F358" s="11">
        <v>45030</v>
      </c>
      <c r="G358">
        <v>84</v>
      </c>
      <c r="H358">
        <v>4.5</v>
      </c>
      <c r="I358">
        <f>IF(MONTH(calls[[#This Row],[Date of Call]])&lt;=6, YEAR(calls[[#This Row],[Date of Call]]), YEAR(calls[[#This Row],[Date of Call]])+1)</f>
        <v>2023</v>
      </c>
      <c r="J358" t="str">
        <f>TEXT(calls[[#This Row],[Date of Call]],"DDDD")</f>
        <v>Friday</v>
      </c>
      <c r="K358" t="str">
        <f>IF(calls[[#This Row],[Duration]]&lt;=10, "Under 10 mins", IF(calls[[#This Row],[Duration]]&lt;=30, "10 to 30 mins", IF(calls[[#This Row],[Duration]]&lt;=60, "30 to 60 mins", IF(calls[[#This Row],[Duration]]&lt;=120, "1 to 2 hours", "More than 2 hours"))))</f>
        <v>1 to 2 hours</v>
      </c>
      <c r="L358">
        <f>ROUND(calls[[#This Row],[Satisfaction Rating]],0)</f>
        <v>5</v>
      </c>
    </row>
    <row r="359" spans="2:12">
      <c r="B359" t="s">
        <v>437</v>
      </c>
      <c r="C359" t="s">
        <v>55</v>
      </c>
      <c r="D359">
        <v>67</v>
      </c>
      <c r="E359" s="10" t="s">
        <v>37</v>
      </c>
      <c r="F359" s="11">
        <v>45031</v>
      </c>
      <c r="G359">
        <v>172</v>
      </c>
      <c r="H359">
        <v>4.5</v>
      </c>
      <c r="I359">
        <f>IF(MONTH(calls[[#This Row],[Date of Call]])&lt;=6, YEAR(calls[[#This Row],[Date of Call]]), YEAR(calls[[#This Row],[Date of Call]])+1)</f>
        <v>2023</v>
      </c>
      <c r="J359" t="str">
        <f>TEXT(calls[[#This Row],[Date of Call]],"DDDD")</f>
        <v>Saturday</v>
      </c>
      <c r="K359" t="str">
        <f>IF(calls[[#This Row],[Duration]]&lt;=10, "Under 10 mins", IF(calls[[#This Row],[Duration]]&lt;=30, "10 to 30 mins", IF(calls[[#This Row],[Duration]]&lt;=60, "30 to 60 mins", IF(calls[[#This Row],[Duration]]&lt;=120, "1 to 2 hours", "More than 2 hours"))))</f>
        <v>1 to 2 hours</v>
      </c>
      <c r="L359">
        <f>ROUND(calls[[#This Row],[Satisfaction Rating]],0)</f>
        <v>5</v>
      </c>
    </row>
    <row r="360" spans="2:12">
      <c r="B360" t="s">
        <v>438</v>
      </c>
      <c r="C360" t="s">
        <v>57</v>
      </c>
      <c r="D360">
        <v>139</v>
      </c>
      <c r="E360" s="10" t="s">
        <v>40</v>
      </c>
      <c r="F360" s="11">
        <v>45031</v>
      </c>
      <c r="G360">
        <v>114</v>
      </c>
      <c r="H360">
        <v>4</v>
      </c>
      <c r="I360">
        <f>IF(MONTH(calls[[#This Row],[Date of Call]])&lt;=6, YEAR(calls[[#This Row],[Date of Call]]), YEAR(calls[[#This Row],[Date of Call]])+1)</f>
        <v>2023</v>
      </c>
      <c r="J360" t="str">
        <f>TEXT(calls[[#This Row],[Date of Call]],"DDDD")</f>
        <v>Saturday</v>
      </c>
      <c r="K360" t="str">
        <f>IF(calls[[#This Row],[Duration]]&lt;=10, "Under 10 mins", IF(calls[[#This Row],[Duration]]&lt;=30, "10 to 30 mins", IF(calls[[#This Row],[Duration]]&lt;=60, "30 to 60 mins", IF(calls[[#This Row],[Duration]]&lt;=120, "1 to 2 hours", "More than 2 hours"))))</f>
        <v>More than 2 hours</v>
      </c>
      <c r="L360">
        <f>ROUND(calls[[#This Row],[Satisfaction Rating]],0)</f>
        <v>4</v>
      </c>
    </row>
    <row r="361" spans="2:12">
      <c r="B361" t="s">
        <v>439</v>
      </c>
      <c r="C361" t="s">
        <v>55</v>
      </c>
      <c r="D361">
        <v>102</v>
      </c>
      <c r="E361" s="10" t="s">
        <v>40</v>
      </c>
      <c r="F361" s="11">
        <v>45031</v>
      </c>
      <c r="G361">
        <v>60</v>
      </c>
      <c r="H361">
        <v>3.8</v>
      </c>
      <c r="I361">
        <f>IF(MONTH(calls[[#This Row],[Date of Call]])&lt;=6, YEAR(calls[[#This Row],[Date of Call]]), YEAR(calls[[#This Row],[Date of Call]])+1)</f>
        <v>2023</v>
      </c>
      <c r="J361" t="str">
        <f>TEXT(calls[[#This Row],[Date of Call]],"DDDD")</f>
        <v>Saturday</v>
      </c>
      <c r="K361" t="str">
        <f>IF(calls[[#This Row],[Duration]]&lt;=10, "Under 10 mins", IF(calls[[#This Row],[Duration]]&lt;=30, "10 to 30 mins", IF(calls[[#This Row],[Duration]]&lt;=60, "30 to 60 mins", IF(calls[[#This Row],[Duration]]&lt;=120, "1 to 2 hours", "More than 2 hours"))))</f>
        <v>1 to 2 hours</v>
      </c>
      <c r="L361">
        <f>ROUND(calls[[#This Row],[Satisfaction Rating]],0)</f>
        <v>4</v>
      </c>
    </row>
    <row r="362" spans="2:12">
      <c r="B362" t="s">
        <v>440</v>
      </c>
      <c r="C362" t="s">
        <v>59</v>
      </c>
      <c r="D362">
        <v>108</v>
      </c>
      <c r="E362" s="10" t="s">
        <v>36</v>
      </c>
      <c r="F362" s="11">
        <v>45031</v>
      </c>
      <c r="G362">
        <v>26</v>
      </c>
      <c r="H362">
        <v>3.3</v>
      </c>
      <c r="I362">
        <f>IF(MONTH(calls[[#This Row],[Date of Call]])&lt;=6, YEAR(calls[[#This Row],[Date of Call]]), YEAR(calls[[#This Row],[Date of Call]])+1)</f>
        <v>2023</v>
      </c>
      <c r="J362" t="str">
        <f>TEXT(calls[[#This Row],[Date of Call]],"DDDD")</f>
        <v>Saturday</v>
      </c>
      <c r="K362" t="str">
        <f>IF(calls[[#This Row],[Duration]]&lt;=10, "Under 10 mins", IF(calls[[#This Row],[Duration]]&lt;=30, "10 to 30 mins", IF(calls[[#This Row],[Duration]]&lt;=60, "30 to 60 mins", IF(calls[[#This Row],[Duration]]&lt;=120, "1 to 2 hours", "More than 2 hours"))))</f>
        <v>1 to 2 hours</v>
      </c>
      <c r="L362">
        <f>ROUND(calls[[#This Row],[Satisfaction Rating]],0)</f>
        <v>3</v>
      </c>
    </row>
    <row r="363" spans="2:12">
      <c r="B363" t="s">
        <v>441</v>
      </c>
      <c r="C363" t="s">
        <v>54</v>
      </c>
      <c r="D363">
        <v>66</v>
      </c>
      <c r="E363" s="10" t="s">
        <v>37</v>
      </c>
      <c r="F363" s="11">
        <v>45031</v>
      </c>
      <c r="G363">
        <v>210</v>
      </c>
      <c r="H363">
        <v>4.3</v>
      </c>
      <c r="I363">
        <f>IF(MONTH(calls[[#This Row],[Date of Call]])&lt;=6, YEAR(calls[[#This Row],[Date of Call]]), YEAR(calls[[#This Row],[Date of Call]])+1)</f>
        <v>2023</v>
      </c>
      <c r="J363" t="str">
        <f>TEXT(calls[[#This Row],[Date of Call]],"DDDD")</f>
        <v>Saturday</v>
      </c>
      <c r="K363" t="str">
        <f>IF(calls[[#This Row],[Duration]]&lt;=10, "Under 10 mins", IF(calls[[#This Row],[Duration]]&lt;=30, "10 to 30 mins", IF(calls[[#This Row],[Duration]]&lt;=60, "30 to 60 mins", IF(calls[[#This Row],[Duration]]&lt;=120, "1 to 2 hours", "More than 2 hours"))))</f>
        <v>1 to 2 hours</v>
      </c>
      <c r="L363">
        <f>ROUND(calls[[#This Row],[Satisfaction Rating]],0)</f>
        <v>4</v>
      </c>
    </row>
    <row r="364" spans="2:12">
      <c r="B364" t="s">
        <v>442</v>
      </c>
      <c r="C364" t="s">
        <v>62</v>
      </c>
      <c r="D364">
        <v>85</v>
      </c>
      <c r="E364" s="10" t="s">
        <v>40</v>
      </c>
      <c r="F364" s="11">
        <v>45031</v>
      </c>
      <c r="G364">
        <v>129</v>
      </c>
      <c r="H364">
        <v>4.2</v>
      </c>
      <c r="I364">
        <f>IF(MONTH(calls[[#This Row],[Date of Call]])&lt;=6, YEAR(calls[[#This Row],[Date of Call]]), YEAR(calls[[#This Row],[Date of Call]])+1)</f>
        <v>2023</v>
      </c>
      <c r="J364" t="str">
        <f>TEXT(calls[[#This Row],[Date of Call]],"DDDD")</f>
        <v>Saturday</v>
      </c>
      <c r="K364" t="str">
        <f>IF(calls[[#This Row],[Duration]]&lt;=10, "Under 10 mins", IF(calls[[#This Row],[Duration]]&lt;=30, "10 to 30 mins", IF(calls[[#This Row],[Duration]]&lt;=60, "30 to 60 mins", IF(calls[[#This Row],[Duration]]&lt;=120, "1 to 2 hours", "More than 2 hours"))))</f>
        <v>1 to 2 hours</v>
      </c>
      <c r="L364">
        <f>ROUND(calls[[#This Row],[Satisfaction Rating]],0)</f>
        <v>4</v>
      </c>
    </row>
    <row r="365" spans="2:12">
      <c r="B365" t="s">
        <v>443</v>
      </c>
      <c r="C365" t="s">
        <v>61</v>
      </c>
      <c r="D365">
        <v>55</v>
      </c>
      <c r="E365" s="10" t="s">
        <v>36</v>
      </c>
      <c r="F365" s="11">
        <v>45031</v>
      </c>
      <c r="G365">
        <v>215</v>
      </c>
      <c r="H365">
        <v>4.3</v>
      </c>
      <c r="I365">
        <f>IF(MONTH(calls[[#This Row],[Date of Call]])&lt;=6, YEAR(calls[[#This Row],[Date of Call]]), YEAR(calls[[#This Row],[Date of Call]])+1)</f>
        <v>2023</v>
      </c>
      <c r="J365" t="str">
        <f>TEXT(calls[[#This Row],[Date of Call]],"DDDD")</f>
        <v>Saturday</v>
      </c>
      <c r="K365" t="str">
        <f>IF(calls[[#This Row],[Duration]]&lt;=10, "Under 10 mins", IF(calls[[#This Row],[Duration]]&lt;=30, "10 to 30 mins", IF(calls[[#This Row],[Duration]]&lt;=60, "30 to 60 mins", IF(calls[[#This Row],[Duration]]&lt;=120, "1 to 2 hours", "More than 2 hours"))))</f>
        <v>30 to 60 mins</v>
      </c>
      <c r="L365">
        <f>ROUND(calls[[#This Row],[Satisfaction Rating]],0)</f>
        <v>4</v>
      </c>
    </row>
    <row r="366" spans="2:12">
      <c r="B366" t="s">
        <v>444</v>
      </c>
      <c r="C366" t="s">
        <v>59</v>
      </c>
      <c r="D366">
        <v>17</v>
      </c>
      <c r="E366" s="10" t="s">
        <v>38</v>
      </c>
      <c r="F366" s="11">
        <v>45031</v>
      </c>
      <c r="G366">
        <v>69</v>
      </c>
      <c r="H366">
        <v>4.5999999999999996</v>
      </c>
      <c r="I366">
        <f>IF(MONTH(calls[[#This Row],[Date of Call]])&lt;=6, YEAR(calls[[#This Row],[Date of Call]]), YEAR(calls[[#This Row],[Date of Call]])+1)</f>
        <v>2023</v>
      </c>
      <c r="J366" t="str">
        <f>TEXT(calls[[#This Row],[Date of Call]],"DDDD")</f>
        <v>Saturday</v>
      </c>
      <c r="K366" t="str">
        <f>IF(calls[[#This Row],[Duration]]&lt;=10, "Under 10 mins", IF(calls[[#This Row],[Duration]]&lt;=30, "10 to 30 mins", IF(calls[[#This Row],[Duration]]&lt;=60, "30 to 60 mins", IF(calls[[#This Row],[Duration]]&lt;=120, "1 to 2 hours", "More than 2 hours"))))</f>
        <v>10 to 30 mins</v>
      </c>
      <c r="L366">
        <f>ROUND(calls[[#This Row],[Satisfaction Rating]],0)</f>
        <v>5</v>
      </c>
    </row>
    <row r="367" spans="2:12">
      <c r="B367" t="s">
        <v>445</v>
      </c>
      <c r="C367" t="s">
        <v>61</v>
      </c>
      <c r="D367">
        <v>128</v>
      </c>
      <c r="E367" s="10" t="s">
        <v>38</v>
      </c>
      <c r="F367" s="11">
        <v>45031</v>
      </c>
      <c r="G367">
        <v>140</v>
      </c>
      <c r="H367">
        <v>3</v>
      </c>
      <c r="I367">
        <f>IF(MONTH(calls[[#This Row],[Date of Call]])&lt;=6, YEAR(calls[[#This Row],[Date of Call]]), YEAR(calls[[#This Row],[Date of Call]])+1)</f>
        <v>2023</v>
      </c>
      <c r="J367" t="str">
        <f>TEXT(calls[[#This Row],[Date of Call]],"DDDD")</f>
        <v>Saturday</v>
      </c>
      <c r="K367" t="str">
        <f>IF(calls[[#This Row],[Duration]]&lt;=10, "Under 10 mins", IF(calls[[#This Row],[Duration]]&lt;=30, "10 to 30 mins", IF(calls[[#This Row],[Duration]]&lt;=60, "30 to 60 mins", IF(calls[[#This Row],[Duration]]&lt;=120, "1 to 2 hours", "More than 2 hours"))))</f>
        <v>More than 2 hours</v>
      </c>
      <c r="L367">
        <f>ROUND(calls[[#This Row],[Satisfaction Rating]],0)</f>
        <v>3</v>
      </c>
    </row>
    <row r="368" spans="2:12">
      <c r="B368" t="s">
        <v>446</v>
      </c>
      <c r="C368" t="s">
        <v>58</v>
      </c>
      <c r="D368">
        <v>45</v>
      </c>
      <c r="E368" s="10" t="s">
        <v>36</v>
      </c>
      <c r="F368" s="11">
        <v>45032</v>
      </c>
      <c r="G368">
        <v>156</v>
      </c>
      <c r="H368">
        <v>2.7</v>
      </c>
      <c r="I368">
        <f>IF(MONTH(calls[[#This Row],[Date of Call]])&lt;=6, YEAR(calls[[#This Row],[Date of Call]]), YEAR(calls[[#This Row],[Date of Call]])+1)</f>
        <v>2023</v>
      </c>
      <c r="J368" t="str">
        <f>TEXT(calls[[#This Row],[Date of Call]],"DDDD")</f>
        <v>Sunday</v>
      </c>
      <c r="K368" t="str">
        <f>IF(calls[[#This Row],[Duration]]&lt;=10, "Under 10 mins", IF(calls[[#This Row],[Duration]]&lt;=30, "10 to 30 mins", IF(calls[[#This Row],[Duration]]&lt;=60, "30 to 60 mins", IF(calls[[#This Row],[Duration]]&lt;=120, "1 to 2 hours", "More than 2 hours"))))</f>
        <v>30 to 60 mins</v>
      </c>
      <c r="L368">
        <f>ROUND(calls[[#This Row],[Satisfaction Rating]],0)</f>
        <v>3</v>
      </c>
    </row>
    <row r="369" spans="2:12">
      <c r="B369" t="s">
        <v>447</v>
      </c>
      <c r="C369" t="s">
        <v>59</v>
      </c>
      <c r="D369">
        <v>41</v>
      </c>
      <c r="E369" s="10" t="s">
        <v>38</v>
      </c>
      <c r="F369" s="11">
        <v>45032</v>
      </c>
      <c r="G369">
        <v>164</v>
      </c>
      <c r="H369">
        <v>3.1</v>
      </c>
      <c r="I369">
        <f>IF(MONTH(calls[[#This Row],[Date of Call]])&lt;=6, YEAR(calls[[#This Row],[Date of Call]]), YEAR(calls[[#This Row],[Date of Call]])+1)</f>
        <v>2023</v>
      </c>
      <c r="J369" t="str">
        <f>TEXT(calls[[#This Row],[Date of Call]],"DDDD")</f>
        <v>Sunday</v>
      </c>
      <c r="K369" t="str">
        <f>IF(calls[[#This Row],[Duration]]&lt;=10, "Under 10 mins", IF(calls[[#This Row],[Duration]]&lt;=30, "10 to 30 mins", IF(calls[[#This Row],[Duration]]&lt;=60, "30 to 60 mins", IF(calls[[#This Row],[Duration]]&lt;=120, "1 to 2 hours", "More than 2 hours"))))</f>
        <v>30 to 60 mins</v>
      </c>
      <c r="L369">
        <f>ROUND(calls[[#This Row],[Satisfaction Rating]],0)</f>
        <v>3</v>
      </c>
    </row>
    <row r="370" spans="2:12">
      <c r="B370" t="s">
        <v>448</v>
      </c>
      <c r="C370" t="s">
        <v>53</v>
      </c>
      <c r="D370">
        <v>49</v>
      </c>
      <c r="E370" s="10" t="s">
        <v>38</v>
      </c>
      <c r="F370" s="11">
        <v>45032</v>
      </c>
      <c r="G370">
        <v>195</v>
      </c>
      <c r="H370">
        <v>2.6</v>
      </c>
      <c r="I370">
        <f>IF(MONTH(calls[[#This Row],[Date of Call]])&lt;=6, YEAR(calls[[#This Row],[Date of Call]]), YEAR(calls[[#This Row],[Date of Call]])+1)</f>
        <v>2023</v>
      </c>
      <c r="J370" t="str">
        <f>TEXT(calls[[#This Row],[Date of Call]],"DDDD")</f>
        <v>Sunday</v>
      </c>
      <c r="K370" t="str">
        <f>IF(calls[[#This Row],[Duration]]&lt;=10, "Under 10 mins", IF(calls[[#This Row],[Duration]]&lt;=30, "10 to 30 mins", IF(calls[[#This Row],[Duration]]&lt;=60, "30 to 60 mins", IF(calls[[#This Row],[Duration]]&lt;=120, "1 to 2 hours", "More than 2 hours"))))</f>
        <v>30 to 60 mins</v>
      </c>
      <c r="L370">
        <f>ROUND(calls[[#This Row],[Satisfaction Rating]],0)</f>
        <v>3</v>
      </c>
    </row>
    <row r="371" spans="2:12">
      <c r="B371" t="s">
        <v>449</v>
      </c>
      <c r="C371" t="s">
        <v>50</v>
      </c>
      <c r="D371">
        <v>21</v>
      </c>
      <c r="E371" s="10" t="s">
        <v>39</v>
      </c>
      <c r="F371" s="11">
        <v>45032</v>
      </c>
      <c r="G371">
        <v>74</v>
      </c>
      <c r="H371">
        <v>4.5999999999999996</v>
      </c>
      <c r="I371">
        <f>IF(MONTH(calls[[#This Row],[Date of Call]])&lt;=6, YEAR(calls[[#This Row],[Date of Call]]), YEAR(calls[[#This Row],[Date of Call]])+1)</f>
        <v>2023</v>
      </c>
      <c r="J371" t="str">
        <f>TEXT(calls[[#This Row],[Date of Call]],"DDDD")</f>
        <v>Sunday</v>
      </c>
      <c r="K371" t="str">
        <f>IF(calls[[#This Row],[Duration]]&lt;=10, "Under 10 mins", IF(calls[[#This Row],[Duration]]&lt;=30, "10 to 30 mins", IF(calls[[#This Row],[Duration]]&lt;=60, "30 to 60 mins", IF(calls[[#This Row],[Duration]]&lt;=120, "1 to 2 hours", "More than 2 hours"))))</f>
        <v>10 to 30 mins</v>
      </c>
      <c r="L371">
        <f>ROUND(calls[[#This Row],[Satisfaction Rating]],0)</f>
        <v>5</v>
      </c>
    </row>
    <row r="372" spans="2:12">
      <c r="B372" t="s">
        <v>450</v>
      </c>
      <c r="C372" t="s">
        <v>52</v>
      </c>
      <c r="D372">
        <v>133</v>
      </c>
      <c r="E372" s="10" t="s">
        <v>36</v>
      </c>
      <c r="F372" s="11">
        <v>45032</v>
      </c>
      <c r="G372">
        <v>100</v>
      </c>
      <c r="H372">
        <v>4</v>
      </c>
      <c r="I372">
        <f>IF(MONTH(calls[[#This Row],[Date of Call]])&lt;=6, YEAR(calls[[#This Row],[Date of Call]]), YEAR(calls[[#This Row],[Date of Call]])+1)</f>
        <v>2023</v>
      </c>
      <c r="J372" t="str">
        <f>TEXT(calls[[#This Row],[Date of Call]],"DDDD")</f>
        <v>Sunday</v>
      </c>
      <c r="K372" t="str">
        <f>IF(calls[[#This Row],[Duration]]&lt;=10, "Under 10 mins", IF(calls[[#This Row],[Duration]]&lt;=30, "10 to 30 mins", IF(calls[[#This Row],[Duration]]&lt;=60, "30 to 60 mins", IF(calls[[#This Row],[Duration]]&lt;=120, "1 to 2 hours", "More than 2 hours"))))</f>
        <v>More than 2 hours</v>
      </c>
      <c r="L372">
        <f>ROUND(calls[[#This Row],[Satisfaction Rating]],0)</f>
        <v>4</v>
      </c>
    </row>
    <row r="373" spans="2:12">
      <c r="B373" t="s">
        <v>451</v>
      </c>
      <c r="C373" t="s">
        <v>49</v>
      </c>
      <c r="D373">
        <v>135</v>
      </c>
      <c r="E373" s="10" t="s">
        <v>37</v>
      </c>
      <c r="F373" s="11">
        <v>45032</v>
      </c>
      <c r="G373">
        <v>185</v>
      </c>
      <c r="H373">
        <v>4.5</v>
      </c>
      <c r="I373">
        <f>IF(MONTH(calls[[#This Row],[Date of Call]])&lt;=6, YEAR(calls[[#This Row],[Date of Call]]), YEAR(calls[[#This Row],[Date of Call]])+1)</f>
        <v>2023</v>
      </c>
      <c r="J373" t="str">
        <f>TEXT(calls[[#This Row],[Date of Call]],"DDDD")</f>
        <v>Sunday</v>
      </c>
      <c r="K373" t="str">
        <f>IF(calls[[#This Row],[Duration]]&lt;=10, "Under 10 mins", IF(calls[[#This Row],[Duration]]&lt;=30, "10 to 30 mins", IF(calls[[#This Row],[Duration]]&lt;=60, "30 to 60 mins", IF(calls[[#This Row],[Duration]]&lt;=120, "1 to 2 hours", "More than 2 hours"))))</f>
        <v>More than 2 hours</v>
      </c>
      <c r="L373">
        <f>ROUND(calls[[#This Row],[Satisfaction Rating]],0)</f>
        <v>5</v>
      </c>
    </row>
    <row r="374" spans="2:12">
      <c r="B374" t="s">
        <v>452</v>
      </c>
      <c r="C374" t="s">
        <v>57</v>
      </c>
      <c r="D374">
        <v>69</v>
      </c>
      <c r="E374" s="10" t="s">
        <v>36</v>
      </c>
      <c r="F374" s="11">
        <v>45032</v>
      </c>
      <c r="G374">
        <v>130</v>
      </c>
      <c r="H374">
        <v>1.9</v>
      </c>
      <c r="I374">
        <f>IF(MONTH(calls[[#This Row],[Date of Call]])&lt;=6, YEAR(calls[[#This Row],[Date of Call]]), YEAR(calls[[#This Row],[Date of Call]])+1)</f>
        <v>2023</v>
      </c>
      <c r="J374" t="str">
        <f>TEXT(calls[[#This Row],[Date of Call]],"DDDD")</f>
        <v>Sunday</v>
      </c>
      <c r="K374" t="str">
        <f>IF(calls[[#This Row],[Duration]]&lt;=10, "Under 10 mins", IF(calls[[#This Row],[Duration]]&lt;=30, "10 to 30 mins", IF(calls[[#This Row],[Duration]]&lt;=60, "30 to 60 mins", IF(calls[[#This Row],[Duration]]&lt;=120, "1 to 2 hours", "More than 2 hours"))))</f>
        <v>1 to 2 hours</v>
      </c>
      <c r="L374">
        <f>ROUND(calls[[#This Row],[Satisfaction Rating]],0)</f>
        <v>2</v>
      </c>
    </row>
    <row r="375" spans="2:12">
      <c r="B375" t="s">
        <v>453</v>
      </c>
      <c r="C375" t="s">
        <v>56</v>
      </c>
      <c r="D375">
        <v>110</v>
      </c>
      <c r="E375" s="10" t="s">
        <v>39</v>
      </c>
      <c r="F375" s="11">
        <v>45033</v>
      </c>
      <c r="G375">
        <v>21</v>
      </c>
      <c r="H375">
        <v>2.6</v>
      </c>
      <c r="I375">
        <f>IF(MONTH(calls[[#This Row],[Date of Call]])&lt;=6, YEAR(calls[[#This Row],[Date of Call]]), YEAR(calls[[#This Row],[Date of Call]])+1)</f>
        <v>2023</v>
      </c>
      <c r="J375" t="str">
        <f>TEXT(calls[[#This Row],[Date of Call]],"DDDD")</f>
        <v>Monday</v>
      </c>
      <c r="K375" t="str">
        <f>IF(calls[[#This Row],[Duration]]&lt;=10, "Under 10 mins", IF(calls[[#This Row],[Duration]]&lt;=30, "10 to 30 mins", IF(calls[[#This Row],[Duration]]&lt;=60, "30 to 60 mins", IF(calls[[#This Row],[Duration]]&lt;=120, "1 to 2 hours", "More than 2 hours"))))</f>
        <v>1 to 2 hours</v>
      </c>
      <c r="L375">
        <f>ROUND(calls[[#This Row],[Satisfaction Rating]],0)</f>
        <v>3</v>
      </c>
    </row>
    <row r="376" spans="2:12">
      <c r="B376" t="s">
        <v>454</v>
      </c>
      <c r="C376" t="s">
        <v>55</v>
      </c>
      <c r="D376">
        <v>64</v>
      </c>
      <c r="E376" s="10" t="s">
        <v>40</v>
      </c>
      <c r="F376" s="11">
        <v>45033</v>
      </c>
      <c r="G376">
        <v>88</v>
      </c>
      <c r="H376">
        <v>4.3</v>
      </c>
      <c r="I376">
        <f>IF(MONTH(calls[[#This Row],[Date of Call]])&lt;=6, YEAR(calls[[#This Row],[Date of Call]]), YEAR(calls[[#This Row],[Date of Call]])+1)</f>
        <v>2023</v>
      </c>
      <c r="J376" t="str">
        <f>TEXT(calls[[#This Row],[Date of Call]],"DDDD")</f>
        <v>Monday</v>
      </c>
      <c r="K376" t="str">
        <f>IF(calls[[#This Row],[Duration]]&lt;=10, "Under 10 mins", IF(calls[[#This Row],[Duration]]&lt;=30, "10 to 30 mins", IF(calls[[#This Row],[Duration]]&lt;=60, "30 to 60 mins", IF(calls[[#This Row],[Duration]]&lt;=120, "1 to 2 hours", "More than 2 hours"))))</f>
        <v>1 to 2 hours</v>
      </c>
      <c r="L376">
        <f>ROUND(calls[[#This Row],[Satisfaction Rating]],0)</f>
        <v>4</v>
      </c>
    </row>
    <row r="377" spans="2:12">
      <c r="B377" t="s">
        <v>455</v>
      </c>
      <c r="C377" t="s">
        <v>60</v>
      </c>
      <c r="D377">
        <v>105</v>
      </c>
      <c r="E377" s="10" t="s">
        <v>38</v>
      </c>
      <c r="F377" s="11">
        <v>45033</v>
      </c>
      <c r="G377">
        <v>35</v>
      </c>
      <c r="H377">
        <v>4.4000000000000004</v>
      </c>
      <c r="I377">
        <f>IF(MONTH(calls[[#This Row],[Date of Call]])&lt;=6, YEAR(calls[[#This Row],[Date of Call]]), YEAR(calls[[#This Row],[Date of Call]])+1)</f>
        <v>2023</v>
      </c>
      <c r="J377" t="str">
        <f>TEXT(calls[[#This Row],[Date of Call]],"DDDD")</f>
        <v>Monday</v>
      </c>
      <c r="K377" t="str">
        <f>IF(calls[[#This Row],[Duration]]&lt;=10, "Under 10 mins", IF(calls[[#This Row],[Duration]]&lt;=30, "10 to 30 mins", IF(calls[[#This Row],[Duration]]&lt;=60, "30 to 60 mins", IF(calls[[#This Row],[Duration]]&lt;=120, "1 to 2 hours", "More than 2 hours"))))</f>
        <v>1 to 2 hours</v>
      </c>
      <c r="L377">
        <f>ROUND(calls[[#This Row],[Satisfaction Rating]],0)</f>
        <v>4</v>
      </c>
    </row>
    <row r="378" spans="2:12">
      <c r="B378" t="s">
        <v>456</v>
      </c>
      <c r="C378" t="s">
        <v>55</v>
      </c>
      <c r="D378">
        <v>165</v>
      </c>
      <c r="E378" s="10" t="s">
        <v>37</v>
      </c>
      <c r="F378" s="11">
        <v>45033</v>
      </c>
      <c r="G378">
        <v>68</v>
      </c>
      <c r="H378">
        <v>4.3</v>
      </c>
      <c r="I378">
        <f>IF(MONTH(calls[[#This Row],[Date of Call]])&lt;=6, YEAR(calls[[#This Row],[Date of Call]]), YEAR(calls[[#This Row],[Date of Call]])+1)</f>
        <v>2023</v>
      </c>
      <c r="J378" t="str">
        <f>TEXT(calls[[#This Row],[Date of Call]],"DDDD")</f>
        <v>Monday</v>
      </c>
      <c r="K378" t="str">
        <f>IF(calls[[#This Row],[Duration]]&lt;=10, "Under 10 mins", IF(calls[[#This Row],[Duration]]&lt;=30, "10 to 30 mins", IF(calls[[#This Row],[Duration]]&lt;=60, "30 to 60 mins", IF(calls[[#This Row],[Duration]]&lt;=120, "1 to 2 hours", "More than 2 hours"))))</f>
        <v>More than 2 hours</v>
      </c>
      <c r="L378">
        <f>ROUND(calls[[#This Row],[Satisfaction Rating]],0)</f>
        <v>4</v>
      </c>
    </row>
    <row r="379" spans="2:12">
      <c r="B379" t="s">
        <v>457</v>
      </c>
      <c r="C379" t="s">
        <v>58</v>
      </c>
      <c r="D379">
        <v>125</v>
      </c>
      <c r="E379" s="10" t="s">
        <v>37</v>
      </c>
      <c r="F379" s="11">
        <v>45033</v>
      </c>
      <c r="G379">
        <v>148</v>
      </c>
      <c r="H379">
        <v>4.5</v>
      </c>
      <c r="I379">
        <f>IF(MONTH(calls[[#This Row],[Date of Call]])&lt;=6, YEAR(calls[[#This Row],[Date of Call]]), YEAR(calls[[#This Row],[Date of Call]])+1)</f>
        <v>2023</v>
      </c>
      <c r="J379" t="str">
        <f>TEXT(calls[[#This Row],[Date of Call]],"DDDD")</f>
        <v>Monday</v>
      </c>
      <c r="K379" t="str">
        <f>IF(calls[[#This Row],[Duration]]&lt;=10, "Under 10 mins", IF(calls[[#This Row],[Duration]]&lt;=30, "10 to 30 mins", IF(calls[[#This Row],[Duration]]&lt;=60, "30 to 60 mins", IF(calls[[#This Row],[Duration]]&lt;=120, "1 to 2 hours", "More than 2 hours"))))</f>
        <v>More than 2 hours</v>
      </c>
      <c r="L379">
        <f>ROUND(calls[[#This Row],[Satisfaction Rating]],0)</f>
        <v>5</v>
      </c>
    </row>
    <row r="380" spans="2:12">
      <c r="B380" t="s">
        <v>458</v>
      </c>
      <c r="C380" t="s">
        <v>60</v>
      </c>
      <c r="D380">
        <v>88</v>
      </c>
      <c r="E380" s="10" t="s">
        <v>40</v>
      </c>
      <c r="F380" s="11">
        <v>45034</v>
      </c>
      <c r="G380">
        <v>81</v>
      </c>
      <c r="H380">
        <v>4.2</v>
      </c>
      <c r="I380">
        <f>IF(MONTH(calls[[#This Row],[Date of Call]])&lt;=6, YEAR(calls[[#This Row],[Date of Call]]), YEAR(calls[[#This Row],[Date of Call]])+1)</f>
        <v>2023</v>
      </c>
      <c r="J380" t="str">
        <f>TEXT(calls[[#This Row],[Date of Call]],"DDDD")</f>
        <v>Tuesday</v>
      </c>
      <c r="K380" t="str">
        <f>IF(calls[[#This Row],[Duration]]&lt;=10, "Under 10 mins", IF(calls[[#This Row],[Duration]]&lt;=30, "10 to 30 mins", IF(calls[[#This Row],[Duration]]&lt;=60, "30 to 60 mins", IF(calls[[#This Row],[Duration]]&lt;=120, "1 to 2 hours", "More than 2 hours"))))</f>
        <v>1 to 2 hours</v>
      </c>
      <c r="L380">
        <f>ROUND(calls[[#This Row],[Satisfaction Rating]],0)</f>
        <v>4</v>
      </c>
    </row>
    <row r="381" spans="2:12">
      <c r="B381" t="s">
        <v>459</v>
      </c>
      <c r="C381" t="s">
        <v>57</v>
      </c>
      <c r="D381">
        <v>6</v>
      </c>
      <c r="E381" s="10" t="s">
        <v>40</v>
      </c>
      <c r="F381" s="11">
        <v>45034</v>
      </c>
      <c r="G381">
        <v>75</v>
      </c>
      <c r="H381">
        <v>3.9</v>
      </c>
      <c r="I381">
        <f>IF(MONTH(calls[[#This Row],[Date of Call]])&lt;=6, YEAR(calls[[#This Row],[Date of Call]]), YEAR(calls[[#This Row],[Date of Call]])+1)</f>
        <v>2023</v>
      </c>
      <c r="J381" t="str">
        <f>TEXT(calls[[#This Row],[Date of Call]],"DDDD")</f>
        <v>Tuesday</v>
      </c>
      <c r="K381" t="str">
        <f>IF(calls[[#This Row],[Duration]]&lt;=10, "Under 10 mins", IF(calls[[#This Row],[Duration]]&lt;=30, "10 to 30 mins", IF(calls[[#This Row],[Duration]]&lt;=60, "30 to 60 mins", IF(calls[[#This Row],[Duration]]&lt;=120, "1 to 2 hours", "More than 2 hours"))))</f>
        <v>Under 10 mins</v>
      </c>
      <c r="L381">
        <f>ROUND(calls[[#This Row],[Satisfaction Rating]],0)</f>
        <v>4</v>
      </c>
    </row>
    <row r="382" spans="2:12">
      <c r="B382" t="s">
        <v>460</v>
      </c>
      <c r="C382" t="s">
        <v>62</v>
      </c>
      <c r="D382">
        <v>69</v>
      </c>
      <c r="E382" s="10" t="s">
        <v>36</v>
      </c>
      <c r="F382" s="11">
        <v>45035</v>
      </c>
      <c r="G382">
        <v>32</v>
      </c>
      <c r="H382">
        <v>3.6</v>
      </c>
      <c r="I382">
        <f>IF(MONTH(calls[[#This Row],[Date of Call]])&lt;=6, YEAR(calls[[#This Row],[Date of Call]]), YEAR(calls[[#This Row],[Date of Call]])+1)</f>
        <v>2023</v>
      </c>
      <c r="J382" t="str">
        <f>TEXT(calls[[#This Row],[Date of Call]],"DDDD")</f>
        <v>Wednesday</v>
      </c>
      <c r="K382" t="str">
        <f>IF(calls[[#This Row],[Duration]]&lt;=10, "Under 10 mins", IF(calls[[#This Row],[Duration]]&lt;=30, "10 to 30 mins", IF(calls[[#This Row],[Duration]]&lt;=60, "30 to 60 mins", IF(calls[[#This Row],[Duration]]&lt;=120, "1 to 2 hours", "More than 2 hours"))))</f>
        <v>1 to 2 hours</v>
      </c>
      <c r="L382">
        <f>ROUND(calls[[#This Row],[Satisfaction Rating]],0)</f>
        <v>4</v>
      </c>
    </row>
    <row r="383" spans="2:12">
      <c r="B383" t="s">
        <v>461</v>
      </c>
      <c r="C383" t="s">
        <v>59</v>
      </c>
      <c r="D383">
        <v>107</v>
      </c>
      <c r="E383" s="10" t="s">
        <v>36</v>
      </c>
      <c r="F383" s="11">
        <v>45035</v>
      </c>
      <c r="G383">
        <v>156</v>
      </c>
      <c r="H383">
        <v>3.8</v>
      </c>
      <c r="I383">
        <f>IF(MONTH(calls[[#This Row],[Date of Call]])&lt;=6, YEAR(calls[[#This Row],[Date of Call]]), YEAR(calls[[#This Row],[Date of Call]])+1)</f>
        <v>2023</v>
      </c>
      <c r="J383" t="str">
        <f>TEXT(calls[[#This Row],[Date of Call]],"DDDD")</f>
        <v>Wednesday</v>
      </c>
      <c r="K383" t="str">
        <f>IF(calls[[#This Row],[Duration]]&lt;=10, "Under 10 mins", IF(calls[[#This Row],[Duration]]&lt;=30, "10 to 30 mins", IF(calls[[#This Row],[Duration]]&lt;=60, "30 to 60 mins", IF(calls[[#This Row],[Duration]]&lt;=120, "1 to 2 hours", "More than 2 hours"))))</f>
        <v>1 to 2 hours</v>
      </c>
      <c r="L383">
        <f>ROUND(calls[[#This Row],[Satisfaction Rating]],0)</f>
        <v>4</v>
      </c>
    </row>
    <row r="384" spans="2:12">
      <c r="B384" t="s">
        <v>462</v>
      </c>
      <c r="C384" t="s">
        <v>50</v>
      </c>
      <c r="D384">
        <v>90</v>
      </c>
      <c r="E384" s="10" t="s">
        <v>37</v>
      </c>
      <c r="F384" s="11">
        <v>45035</v>
      </c>
      <c r="G384">
        <v>99</v>
      </c>
      <c r="H384">
        <v>4.9000000000000004</v>
      </c>
      <c r="I384">
        <f>IF(MONTH(calls[[#This Row],[Date of Call]])&lt;=6, YEAR(calls[[#This Row],[Date of Call]]), YEAR(calls[[#This Row],[Date of Call]])+1)</f>
        <v>2023</v>
      </c>
      <c r="J384" t="str">
        <f>TEXT(calls[[#This Row],[Date of Call]],"DDDD")</f>
        <v>Wednesday</v>
      </c>
      <c r="K384" t="str">
        <f>IF(calls[[#This Row],[Duration]]&lt;=10, "Under 10 mins", IF(calls[[#This Row],[Duration]]&lt;=30, "10 to 30 mins", IF(calls[[#This Row],[Duration]]&lt;=60, "30 to 60 mins", IF(calls[[#This Row],[Duration]]&lt;=120, "1 to 2 hours", "More than 2 hours"))))</f>
        <v>1 to 2 hours</v>
      </c>
      <c r="L384">
        <f>ROUND(calls[[#This Row],[Satisfaction Rating]],0)</f>
        <v>5</v>
      </c>
    </row>
    <row r="385" spans="2:12">
      <c r="B385" t="s">
        <v>463</v>
      </c>
      <c r="C385" t="s">
        <v>49</v>
      </c>
      <c r="D385">
        <v>120</v>
      </c>
      <c r="E385" s="10" t="s">
        <v>38</v>
      </c>
      <c r="F385" s="11">
        <v>45035</v>
      </c>
      <c r="G385">
        <v>26</v>
      </c>
      <c r="H385">
        <v>4</v>
      </c>
      <c r="I385">
        <f>IF(MONTH(calls[[#This Row],[Date of Call]])&lt;=6, YEAR(calls[[#This Row],[Date of Call]]), YEAR(calls[[#This Row],[Date of Call]])+1)</f>
        <v>2023</v>
      </c>
      <c r="J385" t="str">
        <f>TEXT(calls[[#This Row],[Date of Call]],"DDDD")</f>
        <v>Wednesday</v>
      </c>
      <c r="K385" t="str">
        <f>IF(calls[[#This Row],[Duration]]&lt;=10, "Under 10 mins", IF(calls[[#This Row],[Duration]]&lt;=30, "10 to 30 mins", IF(calls[[#This Row],[Duration]]&lt;=60, "30 to 60 mins", IF(calls[[#This Row],[Duration]]&lt;=120, "1 to 2 hours", "More than 2 hours"))))</f>
        <v>1 to 2 hours</v>
      </c>
      <c r="L385">
        <f>ROUND(calls[[#This Row],[Satisfaction Rating]],0)</f>
        <v>4</v>
      </c>
    </row>
    <row r="386" spans="2:12">
      <c r="B386" t="s">
        <v>464</v>
      </c>
      <c r="C386" t="s">
        <v>51</v>
      </c>
      <c r="D386">
        <v>47</v>
      </c>
      <c r="E386" s="10" t="s">
        <v>36</v>
      </c>
      <c r="F386" s="11">
        <v>45035</v>
      </c>
      <c r="G386">
        <v>84</v>
      </c>
      <c r="H386">
        <v>4.0999999999999996</v>
      </c>
      <c r="I386">
        <f>IF(MONTH(calls[[#This Row],[Date of Call]])&lt;=6, YEAR(calls[[#This Row],[Date of Call]]), YEAR(calls[[#This Row],[Date of Call]])+1)</f>
        <v>2023</v>
      </c>
      <c r="J386" t="str">
        <f>TEXT(calls[[#This Row],[Date of Call]],"DDDD")</f>
        <v>Wednesday</v>
      </c>
      <c r="K386" t="str">
        <f>IF(calls[[#This Row],[Duration]]&lt;=10, "Under 10 mins", IF(calls[[#This Row],[Duration]]&lt;=30, "10 to 30 mins", IF(calls[[#This Row],[Duration]]&lt;=60, "30 to 60 mins", IF(calls[[#This Row],[Duration]]&lt;=120, "1 to 2 hours", "More than 2 hours"))))</f>
        <v>30 to 60 mins</v>
      </c>
      <c r="L386">
        <f>ROUND(calls[[#This Row],[Satisfaction Rating]],0)</f>
        <v>4</v>
      </c>
    </row>
    <row r="387" spans="2:12">
      <c r="B387" t="s">
        <v>465</v>
      </c>
      <c r="C387" t="s">
        <v>63</v>
      </c>
      <c r="D387">
        <v>60</v>
      </c>
      <c r="E387" s="10" t="s">
        <v>38</v>
      </c>
      <c r="F387" s="11">
        <v>45035</v>
      </c>
      <c r="G387">
        <v>84</v>
      </c>
      <c r="H387">
        <v>4.8</v>
      </c>
      <c r="I387">
        <f>IF(MONTH(calls[[#This Row],[Date of Call]])&lt;=6, YEAR(calls[[#This Row],[Date of Call]]), YEAR(calls[[#This Row],[Date of Call]])+1)</f>
        <v>2023</v>
      </c>
      <c r="J387" t="str">
        <f>TEXT(calls[[#This Row],[Date of Call]],"DDDD")</f>
        <v>Wednesday</v>
      </c>
      <c r="K387" t="str">
        <f>IF(calls[[#This Row],[Duration]]&lt;=10, "Under 10 mins", IF(calls[[#This Row],[Duration]]&lt;=30, "10 to 30 mins", IF(calls[[#This Row],[Duration]]&lt;=60, "30 to 60 mins", IF(calls[[#This Row],[Duration]]&lt;=120, "1 to 2 hours", "More than 2 hours"))))</f>
        <v>30 to 60 mins</v>
      </c>
      <c r="L387">
        <f>ROUND(calls[[#This Row],[Satisfaction Rating]],0)</f>
        <v>5</v>
      </c>
    </row>
    <row r="388" spans="2:12">
      <c r="B388" t="s">
        <v>466</v>
      </c>
      <c r="C388" t="s">
        <v>61</v>
      </c>
      <c r="D388">
        <v>64</v>
      </c>
      <c r="E388" s="10" t="s">
        <v>37</v>
      </c>
      <c r="F388" s="11">
        <v>45035</v>
      </c>
      <c r="G388">
        <v>170</v>
      </c>
      <c r="H388">
        <v>2.2999999999999998</v>
      </c>
      <c r="I388">
        <f>IF(MONTH(calls[[#This Row],[Date of Call]])&lt;=6, YEAR(calls[[#This Row],[Date of Call]]), YEAR(calls[[#This Row],[Date of Call]])+1)</f>
        <v>2023</v>
      </c>
      <c r="J388" t="str">
        <f>TEXT(calls[[#This Row],[Date of Call]],"DDDD")</f>
        <v>Wednesday</v>
      </c>
      <c r="K388" t="str">
        <f>IF(calls[[#This Row],[Duration]]&lt;=10, "Under 10 mins", IF(calls[[#This Row],[Duration]]&lt;=30, "10 to 30 mins", IF(calls[[#This Row],[Duration]]&lt;=60, "30 to 60 mins", IF(calls[[#This Row],[Duration]]&lt;=120, "1 to 2 hours", "More than 2 hours"))))</f>
        <v>1 to 2 hours</v>
      </c>
      <c r="L388">
        <f>ROUND(calls[[#This Row],[Satisfaction Rating]],0)</f>
        <v>2</v>
      </c>
    </row>
    <row r="389" spans="2:12">
      <c r="B389" t="s">
        <v>467</v>
      </c>
      <c r="C389" t="s">
        <v>55</v>
      </c>
      <c r="D389">
        <v>62</v>
      </c>
      <c r="E389" s="10" t="s">
        <v>36</v>
      </c>
      <c r="F389" s="11">
        <v>45035</v>
      </c>
      <c r="G389">
        <v>35</v>
      </c>
      <c r="H389">
        <v>4.4000000000000004</v>
      </c>
      <c r="I389">
        <f>IF(MONTH(calls[[#This Row],[Date of Call]])&lt;=6, YEAR(calls[[#This Row],[Date of Call]]), YEAR(calls[[#This Row],[Date of Call]])+1)</f>
        <v>2023</v>
      </c>
      <c r="J389" t="str">
        <f>TEXT(calls[[#This Row],[Date of Call]],"DDDD")</f>
        <v>Wednesday</v>
      </c>
      <c r="K389" t="str">
        <f>IF(calls[[#This Row],[Duration]]&lt;=10, "Under 10 mins", IF(calls[[#This Row],[Duration]]&lt;=30, "10 to 30 mins", IF(calls[[#This Row],[Duration]]&lt;=60, "30 to 60 mins", IF(calls[[#This Row],[Duration]]&lt;=120, "1 to 2 hours", "More than 2 hours"))))</f>
        <v>1 to 2 hours</v>
      </c>
      <c r="L389">
        <f>ROUND(calls[[#This Row],[Satisfaction Rating]],0)</f>
        <v>4</v>
      </c>
    </row>
    <row r="390" spans="2:12">
      <c r="B390" t="s">
        <v>468</v>
      </c>
      <c r="C390" t="s">
        <v>56</v>
      </c>
      <c r="D390">
        <v>88</v>
      </c>
      <c r="E390" s="10" t="s">
        <v>36</v>
      </c>
      <c r="F390" s="11">
        <v>45036</v>
      </c>
      <c r="G390">
        <v>35</v>
      </c>
      <c r="H390">
        <v>3.8</v>
      </c>
      <c r="I390">
        <f>IF(MONTH(calls[[#This Row],[Date of Call]])&lt;=6, YEAR(calls[[#This Row],[Date of Call]]), YEAR(calls[[#This Row],[Date of Call]])+1)</f>
        <v>2023</v>
      </c>
      <c r="J390" t="str">
        <f>TEXT(calls[[#This Row],[Date of Call]],"DDDD")</f>
        <v>Thursday</v>
      </c>
      <c r="K390" t="str">
        <f>IF(calls[[#This Row],[Duration]]&lt;=10, "Under 10 mins", IF(calls[[#This Row],[Duration]]&lt;=30, "10 to 30 mins", IF(calls[[#This Row],[Duration]]&lt;=60, "30 to 60 mins", IF(calls[[#This Row],[Duration]]&lt;=120, "1 to 2 hours", "More than 2 hours"))))</f>
        <v>1 to 2 hours</v>
      </c>
      <c r="L390">
        <f>ROUND(calls[[#This Row],[Satisfaction Rating]],0)</f>
        <v>4</v>
      </c>
    </row>
    <row r="391" spans="2:12">
      <c r="B391" t="s">
        <v>469</v>
      </c>
      <c r="C391" t="s">
        <v>58</v>
      </c>
      <c r="D391">
        <v>116</v>
      </c>
      <c r="E391" s="10" t="s">
        <v>36</v>
      </c>
      <c r="F391" s="11">
        <v>45036</v>
      </c>
      <c r="G391">
        <v>132</v>
      </c>
      <c r="H391">
        <v>5</v>
      </c>
      <c r="I391">
        <f>IF(MONTH(calls[[#This Row],[Date of Call]])&lt;=6, YEAR(calls[[#This Row],[Date of Call]]), YEAR(calls[[#This Row],[Date of Call]])+1)</f>
        <v>2023</v>
      </c>
      <c r="J391" t="str">
        <f>TEXT(calls[[#This Row],[Date of Call]],"DDDD")</f>
        <v>Thursday</v>
      </c>
      <c r="K391" t="str">
        <f>IF(calls[[#This Row],[Duration]]&lt;=10, "Under 10 mins", IF(calls[[#This Row],[Duration]]&lt;=30, "10 to 30 mins", IF(calls[[#This Row],[Duration]]&lt;=60, "30 to 60 mins", IF(calls[[#This Row],[Duration]]&lt;=120, "1 to 2 hours", "More than 2 hours"))))</f>
        <v>1 to 2 hours</v>
      </c>
      <c r="L391">
        <f>ROUND(calls[[#This Row],[Satisfaction Rating]],0)</f>
        <v>5</v>
      </c>
    </row>
    <row r="392" spans="2:12">
      <c r="B392" t="s">
        <v>470</v>
      </c>
      <c r="C392" t="s">
        <v>50</v>
      </c>
      <c r="D392">
        <v>82</v>
      </c>
      <c r="E392" s="10" t="s">
        <v>40</v>
      </c>
      <c r="F392" s="11">
        <v>45037</v>
      </c>
      <c r="G392">
        <v>144</v>
      </c>
      <c r="H392">
        <v>3.3</v>
      </c>
      <c r="I392">
        <f>IF(MONTH(calls[[#This Row],[Date of Call]])&lt;=6, YEAR(calls[[#This Row],[Date of Call]]), YEAR(calls[[#This Row],[Date of Call]])+1)</f>
        <v>2023</v>
      </c>
      <c r="J392" t="str">
        <f>TEXT(calls[[#This Row],[Date of Call]],"DDDD")</f>
        <v>Friday</v>
      </c>
      <c r="K392" t="str">
        <f>IF(calls[[#This Row],[Duration]]&lt;=10, "Under 10 mins", IF(calls[[#This Row],[Duration]]&lt;=30, "10 to 30 mins", IF(calls[[#This Row],[Duration]]&lt;=60, "30 to 60 mins", IF(calls[[#This Row],[Duration]]&lt;=120, "1 to 2 hours", "More than 2 hours"))))</f>
        <v>1 to 2 hours</v>
      </c>
      <c r="L392">
        <f>ROUND(calls[[#This Row],[Satisfaction Rating]],0)</f>
        <v>3</v>
      </c>
    </row>
    <row r="393" spans="2:12">
      <c r="B393" t="s">
        <v>471</v>
      </c>
      <c r="C393" t="s">
        <v>55</v>
      </c>
      <c r="D393">
        <v>99</v>
      </c>
      <c r="E393" s="10" t="s">
        <v>37</v>
      </c>
      <c r="F393" s="11">
        <v>45037</v>
      </c>
      <c r="G393">
        <v>48</v>
      </c>
      <c r="H393">
        <v>5</v>
      </c>
      <c r="I393">
        <f>IF(MONTH(calls[[#This Row],[Date of Call]])&lt;=6, YEAR(calls[[#This Row],[Date of Call]]), YEAR(calls[[#This Row],[Date of Call]])+1)</f>
        <v>2023</v>
      </c>
      <c r="J393" t="str">
        <f>TEXT(calls[[#This Row],[Date of Call]],"DDDD")</f>
        <v>Friday</v>
      </c>
      <c r="K393" t="str">
        <f>IF(calls[[#This Row],[Duration]]&lt;=10, "Under 10 mins", IF(calls[[#This Row],[Duration]]&lt;=30, "10 to 30 mins", IF(calls[[#This Row],[Duration]]&lt;=60, "30 to 60 mins", IF(calls[[#This Row],[Duration]]&lt;=120, "1 to 2 hours", "More than 2 hours"))))</f>
        <v>1 to 2 hours</v>
      </c>
      <c r="L393">
        <f>ROUND(calls[[#This Row],[Satisfaction Rating]],0)</f>
        <v>5</v>
      </c>
    </row>
    <row r="394" spans="2:12">
      <c r="B394" t="s">
        <v>472</v>
      </c>
      <c r="C394" t="s">
        <v>55</v>
      </c>
      <c r="D394">
        <v>55</v>
      </c>
      <c r="E394" s="10" t="s">
        <v>40</v>
      </c>
      <c r="F394" s="11">
        <v>45037</v>
      </c>
      <c r="G394">
        <v>200</v>
      </c>
      <c r="H394">
        <v>2.2999999999999998</v>
      </c>
      <c r="I394">
        <f>IF(MONTH(calls[[#This Row],[Date of Call]])&lt;=6, YEAR(calls[[#This Row],[Date of Call]]), YEAR(calls[[#This Row],[Date of Call]])+1)</f>
        <v>2023</v>
      </c>
      <c r="J394" t="str">
        <f>TEXT(calls[[#This Row],[Date of Call]],"DDDD")</f>
        <v>Friday</v>
      </c>
      <c r="K394" t="str">
        <f>IF(calls[[#This Row],[Duration]]&lt;=10, "Under 10 mins", IF(calls[[#This Row],[Duration]]&lt;=30, "10 to 30 mins", IF(calls[[#This Row],[Duration]]&lt;=60, "30 to 60 mins", IF(calls[[#This Row],[Duration]]&lt;=120, "1 to 2 hours", "More than 2 hours"))))</f>
        <v>30 to 60 mins</v>
      </c>
      <c r="L394">
        <f>ROUND(calls[[#This Row],[Satisfaction Rating]],0)</f>
        <v>2</v>
      </c>
    </row>
    <row r="395" spans="2:12">
      <c r="B395" t="s">
        <v>473</v>
      </c>
      <c r="C395" t="s">
        <v>61</v>
      </c>
      <c r="D395">
        <v>61</v>
      </c>
      <c r="E395" s="10" t="s">
        <v>38</v>
      </c>
      <c r="F395" s="11">
        <v>45037</v>
      </c>
      <c r="G395">
        <v>38</v>
      </c>
      <c r="H395">
        <v>4.8</v>
      </c>
      <c r="I395">
        <f>IF(MONTH(calls[[#This Row],[Date of Call]])&lt;=6, YEAR(calls[[#This Row],[Date of Call]]), YEAR(calls[[#This Row],[Date of Call]])+1)</f>
        <v>2023</v>
      </c>
      <c r="J395" t="str">
        <f>TEXT(calls[[#This Row],[Date of Call]],"DDDD")</f>
        <v>Friday</v>
      </c>
      <c r="K395" t="str">
        <f>IF(calls[[#This Row],[Duration]]&lt;=10, "Under 10 mins", IF(calls[[#This Row],[Duration]]&lt;=30, "10 to 30 mins", IF(calls[[#This Row],[Duration]]&lt;=60, "30 to 60 mins", IF(calls[[#This Row],[Duration]]&lt;=120, "1 to 2 hours", "More than 2 hours"))))</f>
        <v>1 to 2 hours</v>
      </c>
      <c r="L395">
        <f>ROUND(calls[[#This Row],[Satisfaction Rating]],0)</f>
        <v>5</v>
      </c>
    </row>
    <row r="396" spans="2:12">
      <c r="B396" t="s">
        <v>474</v>
      </c>
      <c r="C396" t="s">
        <v>58</v>
      </c>
      <c r="D396">
        <v>36</v>
      </c>
      <c r="E396" s="10" t="s">
        <v>39</v>
      </c>
      <c r="F396" s="11">
        <v>45037</v>
      </c>
      <c r="G396">
        <v>81</v>
      </c>
      <c r="H396">
        <v>3.7</v>
      </c>
      <c r="I396">
        <f>IF(MONTH(calls[[#This Row],[Date of Call]])&lt;=6, YEAR(calls[[#This Row],[Date of Call]]), YEAR(calls[[#This Row],[Date of Call]])+1)</f>
        <v>2023</v>
      </c>
      <c r="J396" t="str">
        <f>TEXT(calls[[#This Row],[Date of Call]],"DDDD")</f>
        <v>Friday</v>
      </c>
      <c r="K396" t="str">
        <f>IF(calls[[#This Row],[Duration]]&lt;=10, "Under 10 mins", IF(calls[[#This Row],[Duration]]&lt;=30, "10 to 30 mins", IF(calls[[#This Row],[Duration]]&lt;=60, "30 to 60 mins", IF(calls[[#This Row],[Duration]]&lt;=120, "1 to 2 hours", "More than 2 hours"))))</f>
        <v>30 to 60 mins</v>
      </c>
      <c r="L396">
        <f>ROUND(calls[[#This Row],[Satisfaction Rating]],0)</f>
        <v>4</v>
      </c>
    </row>
    <row r="397" spans="2:12">
      <c r="B397" t="s">
        <v>475</v>
      </c>
      <c r="C397" t="s">
        <v>50</v>
      </c>
      <c r="D397">
        <v>123</v>
      </c>
      <c r="E397" s="10" t="s">
        <v>36</v>
      </c>
      <c r="F397" s="11">
        <v>45037</v>
      </c>
      <c r="G397">
        <v>120</v>
      </c>
      <c r="H397">
        <v>4.2</v>
      </c>
      <c r="I397">
        <f>IF(MONTH(calls[[#This Row],[Date of Call]])&lt;=6, YEAR(calls[[#This Row],[Date of Call]]), YEAR(calls[[#This Row],[Date of Call]])+1)</f>
        <v>2023</v>
      </c>
      <c r="J397" t="str">
        <f>TEXT(calls[[#This Row],[Date of Call]],"DDDD")</f>
        <v>Friday</v>
      </c>
      <c r="K397" t="str">
        <f>IF(calls[[#This Row],[Duration]]&lt;=10, "Under 10 mins", IF(calls[[#This Row],[Duration]]&lt;=30, "10 to 30 mins", IF(calls[[#This Row],[Duration]]&lt;=60, "30 to 60 mins", IF(calls[[#This Row],[Duration]]&lt;=120, "1 to 2 hours", "More than 2 hours"))))</f>
        <v>More than 2 hours</v>
      </c>
      <c r="L397">
        <f>ROUND(calls[[#This Row],[Satisfaction Rating]],0)</f>
        <v>4</v>
      </c>
    </row>
    <row r="398" spans="2:12">
      <c r="B398" t="s">
        <v>476</v>
      </c>
      <c r="C398" t="s">
        <v>53</v>
      </c>
      <c r="D398">
        <v>24</v>
      </c>
      <c r="E398" s="10" t="s">
        <v>38</v>
      </c>
      <c r="F398" s="11">
        <v>45037</v>
      </c>
      <c r="G398">
        <v>74</v>
      </c>
      <c r="H398">
        <v>4.8</v>
      </c>
      <c r="I398">
        <f>IF(MONTH(calls[[#This Row],[Date of Call]])&lt;=6, YEAR(calls[[#This Row],[Date of Call]]), YEAR(calls[[#This Row],[Date of Call]])+1)</f>
        <v>2023</v>
      </c>
      <c r="J398" t="str">
        <f>TEXT(calls[[#This Row],[Date of Call]],"DDDD")</f>
        <v>Friday</v>
      </c>
      <c r="K398" t="str">
        <f>IF(calls[[#This Row],[Duration]]&lt;=10, "Under 10 mins", IF(calls[[#This Row],[Duration]]&lt;=30, "10 to 30 mins", IF(calls[[#This Row],[Duration]]&lt;=60, "30 to 60 mins", IF(calls[[#This Row],[Duration]]&lt;=120, "1 to 2 hours", "More than 2 hours"))))</f>
        <v>10 to 30 mins</v>
      </c>
      <c r="L398">
        <f>ROUND(calls[[#This Row],[Satisfaction Rating]],0)</f>
        <v>5</v>
      </c>
    </row>
    <row r="399" spans="2:12">
      <c r="B399" t="s">
        <v>477</v>
      </c>
      <c r="C399" t="s">
        <v>50</v>
      </c>
      <c r="D399">
        <v>43</v>
      </c>
      <c r="E399" s="10" t="s">
        <v>36</v>
      </c>
      <c r="F399" s="11">
        <v>45038</v>
      </c>
      <c r="G399">
        <v>128</v>
      </c>
      <c r="H399">
        <v>4.7</v>
      </c>
      <c r="I399">
        <f>IF(MONTH(calls[[#This Row],[Date of Call]])&lt;=6, YEAR(calls[[#This Row],[Date of Call]]), YEAR(calls[[#This Row],[Date of Call]])+1)</f>
        <v>2023</v>
      </c>
      <c r="J399" t="str">
        <f>TEXT(calls[[#This Row],[Date of Call]],"DDDD")</f>
        <v>Saturday</v>
      </c>
      <c r="K399" t="str">
        <f>IF(calls[[#This Row],[Duration]]&lt;=10, "Under 10 mins", IF(calls[[#This Row],[Duration]]&lt;=30, "10 to 30 mins", IF(calls[[#This Row],[Duration]]&lt;=60, "30 to 60 mins", IF(calls[[#This Row],[Duration]]&lt;=120, "1 to 2 hours", "More than 2 hours"))))</f>
        <v>30 to 60 mins</v>
      </c>
      <c r="L399">
        <f>ROUND(calls[[#This Row],[Satisfaction Rating]],0)</f>
        <v>5</v>
      </c>
    </row>
    <row r="400" spans="2:12">
      <c r="B400" t="s">
        <v>478</v>
      </c>
      <c r="C400" t="s">
        <v>63</v>
      </c>
      <c r="D400">
        <v>95</v>
      </c>
      <c r="E400" s="10" t="s">
        <v>37</v>
      </c>
      <c r="F400" s="11">
        <v>45038</v>
      </c>
      <c r="G400">
        <v>21</v>
      </c>
      <c r="H400">
        <v>3.9</v>
      </c>
      <c r="I400">
        <f>IF(MONTH(calls[[#This Row],[Date of Call]])&lt;=6, YEAR(calls[[#This Row],[Date of Call]]), YEAR(calls[[#This Row],[Date of Call]])+1)</f>
        <v>2023</v>
      </c>
      <c r="J400" t="str">
        <f>TEXT(calls[[#This Row],[Date of Call]],"DDDD")</f>
        <v>Saturday</v>
      </c>
      <c r="K400" t="str">
        <f>IF(calls[[#This Row],[Duration]]&lt;=10, "Under 10 mins", IF(calls[[#This Row],[Duration]]&lt;=30, "10 to 30 mins", IF(calls[[#This Row],[Duration]]&lt;=60, "30 to 60 mins", IF(calls[[#This Row],[Duration]]&lt;=120, "1 to 2 hours", "More than 2 hours"))))</f>
        <v>1 to 2 hours</v>
      </c>
      <c r="L400">
        <f>ROUND(calls[[#This Row],[Satisfaction Rating]],0)</f>
        <v>4</v>
      </c>
    </row>
    <row r="401" spans="2:12">
      <c r="B401" t="s">
        <v>479</v>
      </c>
      <c r="C401" t="s">
        <v>55</v>
      </c>
      <c r="D401">
        <v>53</v>
      </c>
      <c r="E401" s="10" t="s">
        <v>36</v>
      </c>
      <c r="F401" s="11">
        <v>45038</v>
      </c>
      <c r="G401">
        <v>110</v>
      </c>
      <c r="H401">
        <v>4.3</v>
      </c>
      <c r="I401">
        <f>IF(MONTH(calls[[#This Row],[Date of Call]])&lt;=6, YEAR(calls[[#This Row],[Date of Call]]), YEAR(calls[[#This Row],[Date of Call]])+1)</f>
        <v>2023</v>
      </c>
      <c r="J401" t="str">
        <f>TEXT(calls[[#This Row],[Date of Call]],"DDDD")</f>
        <v>Saturday</v>
      </c>
      <c r="K401" t="str">
        <f>IF(calls[[#This Row],[Duration]]&lt;=10, "Under 10 mins", IF(calls[[#This Row],[Duration]]&lt;=30, "10 to 30 mins", IF(calls[[#This Row],[Duration]]&lt;=60, "30 to 60 mins", IF(calls[[#This Row],[Duration]]&lt;=120, "1 to 2 hours", "More than 2 hours"))))</f>
        <v>30 to 60 mins</v>
      </c>
      <c r="L401">
        <f>ROUND(calls[[#This Row],[Satisfaction Rating]],0)</f>
        <v>4</v>
      </c>
    </row>
    <row r="402" spans="2:12">
      <c r="B402" t="s">
        <v>480</v>
      </c>
      <c r="C402" t="s">
        <v>50</v>
      </c>
      <c r="D402">
        <v>113</v>
      </c>
      <c r="E402" s="10" t="s">
        <v>36</v>
      </c>
      <c r="F402" s="11">
        <v>45038</v>
      </c>
      <c r="G402">
        <v>145</v>
      </c>
      <c r="H402">
        <v>4</v>
      </c>
      <c r="I402">
        <f>IF(MONTH(calls[[#This Row],[Date of Call]])&lt;=6, YEAR(calls[[#This Row],[Date of Call]]), YEAR(calls[[#This Row],[Date of Call]])+1)</f>
        <v>2023</v>
      </c>
      <c r="J402" t="str">
        <f>TEXT(calls[[#This Row],[Date of Call]],"DDDD")</f>
        <v>Saturday</v>
      </c>
      <c r="K402" t="str">
        <f>IF(calls[[#This Row],[Duration]]&lt;=10, "Under 10 mins", IF(calls[[#This Row],[Duration]]&lt;=30, "10 to 30 mins", IF(calls[[#This Row],[Duration]]&lt;=60, "30 to 60 mins", IF(calls[[#This Row],[Duration]]&lt;=120, "1 to 2 hours", "More than 2 hours"))))</f>
        <v>1 to 2 hours</v>
      </c>
      <c r="L402">
        <f>ROUND(calls[[#This Row],[Satisfaction Rating]],0)</f>
        <v>4</v>
      </c>
    </row>
    <row r="403" spans="2:12">
      <c r="B403" t="s">
        <v>481</v>
      </c>
      <c r="C403" t="s">
        <v>55</v>
      </c>
      <c r="D403">
        <v>89</v>
      </c>
      <c r="E403" s="10" t="s">
        <v>39</v>
      </c>
      <c r="F403" s="11">
        <v>45038</v>
      </c>
      <c r="G403">
        <v>129</v>
      </c>
      <c r="H403">
        <v>4</v>
      </c>
      <c r="I403">
        <f>IF(MONTH(calls[[#This Row],[Date of Call]])&lt;=6, YEAR(calls[[#This Row],[Date of Call]]), YEAR(calls[[#This Row],[Date of Call]])+1)</f>
        <v>2023</v>
      </c>
      <c r="J403" t="str">
        <f>TEXT(calls[[#This Row],[Date of Call]],"DDDD")</f>
        <v>Saturday</v>
      </c>
      <c r="K403" t="str">
        <f>IF(calls[[#This Row],[Duration]]&lt;=10, "Under 10 mins", IF(calls[[#This Row],[Duration]]&lt;=30, "10 to 30 mins", IF(calls[[#This Row],[Duration]]&lt;=60, "30 to 60 mins", IF(calls[[#This Row],[Duration]]&lt;=120, "1 to 2 hours", "More than 2 hours"))))</f>
        <v>1 to 2 hours</v>
      </c>
      <c r="L403">
        <f>ROUND(calls[[#This Row],[Satisfaction Rating]],0)</f>
        <v>4</v>
      </c>
    </row>
    <row r="404" spans="2:12">
      <c r="B404" t="s">
        <v>482</v>
      </c>
      <c r="C404" t="s">
        <v>56</v>
      </c>
      <c r="D404">
        <v>84</v>
      </c>
      <c r="E404" s="10" t="s">
        <v>40</v>
      </c>
      <c r="F404" s="11">
        <v>45038</v>
      </c>
      <c r="G404">
        <v>156</v>
      </c>
      <c r="H404">
        <v>3.2</v>
      </c>
      <c r="I404">
        <f>IF(MONTH(calls[[#This Row],[Date of Call]])&lt;=6, YEAR(calls[[#This Row],[Date of Call]]), YEAR(calls[[#This Row],[Date of Call]])+1)</f>
        <v>2023</v>
      </c>
      <c r="J404" t="str">
        <f>TEXT(calls[[#This Row],[Date of Call]],"DDDD")</f>
        <v>Saturday</v>
      </c>
      <c r="K404" t="str">
        <f>IF(calls[[#This Row],[Duration]]&lt;=10, "Under 10 mins", IF(calls[[#This Row],[Duration]]&lt;=30, "10 to 30 mins", IF(calls[[#This Row],[Duration]]&lt;=60, "30 to 60 mins", IF(calls[[#This Row],[Duration]]&lt;=120, "1 to 2 hours", "More than 2 hours"))))</f>
        <v>1 to 2 hours</v>
      </c>
      <c r="L404">
        <f>ROUND(calls[[#This Row],[Satisfaction Rating]],0)</f>
        <v>3</v>
      </c>
    </row>
    <row r="405" spans="2:12">
      <c r="B405" t="s">
        <v>483</v>
      </c>
      <c r="C405" t="s">
        <v>53</v>
      </c>
      <c r="D405">
        <v>130</v>
      </c>
      <c r="E405" s="10" t="s">
        <v>36</v>
      </c>
      <c r="F405" s="11">
        <v>45039</v>
      </c>
      <c r="G405">
        <v>120</v>
      </c>
      <c r="H405">
        <v>3.8</v>
      </c>
      <c r="I405">
        <f>IF(MONTH(calls[[#This Row],[Date of Call]])&lt;=6, YEAR(calls[[#This Row],[Date of Call]]), YEAR(calls[[#This Row],[Date of Call]])+1)</f>
        <v>2023</v>
      </c>
      <c r="J405" t="str">
        <f>TEXT(calls[[#This Row],[Date of Call]],"DDDD")</f>
        <v>Sunday</v>
      </c>
      <c r="K405" t="str">
        <f>IF(calls[[#This Row],[Duration]]&lt;=10, "Under 10 mins", IF(calls[[#This Row],[Duration]]&lt;=30, "10 to 30 mins", IF(calls[[#This Row],[Duration]]&lt;=60, "30 to 60 mins", IF(calls[[#This Row],[Duration]]&lt;=120, "1 to 2 hours", "More than 2 hours"))))</f>
        <v>More than 2 hours</v>
      </c>
      <c r="L405">
        <f>ROUND(calls[[#This Row],[Satisfaction Rating]],0)</f>
        <v>4</v>
      </c>
    </row>
    <row r="406" spans="2:12">
      <c r="B406" t="s">
        <v>484</v>
      </c>
      <c r="C406" t="s">
        <v>63</v>
      </c>
      <c r="D406">
        <v>163</v>
      </c>
      <c r="E406" s="10" t="s">
        <v>39</v>
      </c>
      <c r="F406" s="11">
        <v>45039</v>
      </c>
      <c r="G406">
        <v>62</v>
      </c>
      <c r="H406">
        <v>3.4</v>
      </c>
      <c r="I406">
        <f>IF(MONTH(calls[[#This Row],[Date of Call]])&lt;=6, YEAR(calls[[#This Row],[Date of Call]]), YEAR(calls[[#This Row],[Date of Call]])+1)</f>
        <v>2023</v>
      </c>
      <c r="J406" t="str">
        <f>TEXT(calls[[#This Row],[Date of Call]],"DDDD")</f>
        <v>Sunday</v>
      </c>
      <c r="K406" t="str">
        <f>IF(calls[[#This Row],[Duration]]&lt;=10, "Under 10 mins", IF(calls[[#This Row],[Duration]]&lt;=30, "10 to 30 mins", IF(calls[[#This Row],[Duration]]&lt;=60, "30 to 60 mins", IF(calls[[#This Row],[Duration]]&lt;=120, "1 to 2 hours", "More than 2 hours"))))</f>
        <v>More than 2 hours</v>
      </c>
      <c r="L406">
        <f>ROUND(calls[[#This Row],[Satisfaction Rating]],0)</f>
        <v>3</v>
      </c>
    </row>
    <row r="407" spans="2:12">
      <c r="B407" t="s">
        <v>485</v>
      </c>
      <c r="C407" t="s">
        <v>62</v>
      </c>
      <c r="D407">
        <v>127</v>
      </c>
      <c r="E407" s="10" t="s">
        <v>36</v>
      </c>
      <c r="F407" s="11">
        <v>45039</v>
      </c>
      <c r="G407">
        <v>160</v>
      </c>
      <c r="H407">
        <v>3.2</v>
      </c>
      <c r="I407">
        <f>IF(MONTH(calls[[#This Row],[Date of Call]])&lt;=6, YEAR(calls[[#This Row],[Date of Call]]), YEAR(calls[[#This Row],[Date of Call]])+1)</f>
        <v>2023</v>
      </c>
      <c r="J407" t="str">
        <f>TEXT(calls[[#This Row],[Date of Call]],"DDDD")</f>
        <v>Sunday</v>
      </c>
      <c r="K407" t="str">
        <f>IF(calls[[#This Row],[Duration]]&lt;=10, "Under 10 mins", IF(calls[[#This Row],[Duration]]&lt;=30, "10 to 30 mins", IF(calls[[#This Row],[Duration]]&lt;=60, "30 to 60 mins", IF(calls[[#This Row],[Duration]]&lt;=120, "1 to 2 hours", "More than 2 hours"))))</f>
        <v>More than 2 hours</v>
      </c>
      <c r="L407">
        <f>ROUND(calls[[#This Row],[Satisfaction Rating]],0)</f>
        <v>3</v>
      </c>
    </row>
    <row r="408" spans="2:12">
      <c r="B408" t="s">
        <v>486</v>
      </c>
      <c r="C408" t="s">
        <v>50</v>
      </c>
      <c r="D408">
        <v>50</v>
      </c>
      <c r="E408" s="10" t="s">
        <v>36</v>
      </c>
      <c r="F408" s="11">
        <v>45039</v>
      </c>
      <c r="G408">
        <v>56</v>
      </c>
      <c r="H408">
        <v>4.7</v>
      </c>
      <c r="I408">
        <f>IF(MONTH(calls[[#This Row],[Date of Call]])&lt;=6, YEAR(calls[[#This Row],[Date of Call]]), YEAR(calls[[#This Row],[Date of Call]])+1)</f>
        <v>2023</v>
      </c>
      <c r="J408" t="str">
        <f>TEXT(calls[[#This Row],[Date of Call]],"DDDD")</f>
        <v>Sunday</v>
      </c>
      <c r="K408" t="str">
        <f>IF(calls[[#This Row],[Duration]]&lt;=10, "Under 10 mins", IF(calls[[#This Row],[Duration]]&lt;=30, "10 to 30 mins", IF(calls[[#This Row],[Duration]]&lt;=60, "30 to 60 mins", IF(calls[[#This Row],[Duration]]&lt;=120, "1 to 2 hours", "More than 2 hours"))))</f>
        <v>30 to 60 mins</v>
      </c>
      <c r="L408">
        <f>ROUND(calls[[#This Row],[Satisfaction Rating]],0)</f>
        <v>5</v>
      </c>
    </row>
    <row r="409" spans="2:12">
      <c r="B409" t="s">
        <v>487</v>
      </c>
      <c r="C409" t="s">
        <v>54</v>
      </c>
      <c r="D409">
        <v>88</v>
      </c>
      <c r="E409" s="10" t="s">
        <v>38</v>
      </c>
      <c r="F409" s="11">
        <v>45039</v>
      </c>
      <c r="G409">
        <v>72</v>
      </c>
      <c r="H409">
        <v>4</v>
      </c>
      <c r="I409">
        <f>IF(MONTH(calls[[#This Row],[Date of Call]])&lt;=6, YEAR(calls[[#This Row],[Date of Call]]), YEAR(calls[[#This Row],[Date of Call]])+1)</f>
        <v>2023</v>
      </c>
      <c r="J409" t="str">
        <f>TEXT(calls[[#This Row],[Date of Call]],"DDDD")</f>
        <v>Sunday</v>
      </c>
      <c r="K409" t="str">
        <f>IF(calls[[#This Row],[Duration]]&lt;=10, "Under 10 mins", IF(calls[[#This Row],[Duration]]&lt;=30, "10 to 30 mins", IF(calls[[#This Row],[Duration]]&lt;=60, "30 to 60 mins", IF(calls[[#This Row],[Duration]]&lt;=120, "1 to 2 hours", "More than 2 hours"))))</f>
        <v>1 to 2 hours</v>
      </c>
      <c r="L409">
        <f>ROUND(calls[[#This Row],[Satisfaction Rating]],0)</f>
        <v>4</v>
      </c>
    </row>
    <row r="410" spans="2:12">
      <c r="B410" t="s">
        <v>488</v>
      </c>
      <c r="C410" t="s">
        <v>50</v>
      </c>
      <c r="D410">
        <v>139</v>
      </c>
      <c r="E410" s="10" t="s">
        <v>37</v>
      </c>
      <c r="F410" s="11">
        <v>45040</v>
      </c>
      <c r="G410">
        <v>81</v>
      </c>
      <c r="H410">
        <v>4.8</v>
      </c>
      <c r="I410">
        <f>IF(MONTH(calls[[#This Row],[Date of Call]])&lt;=6, YEAR(calls[[#This Row],[Date of Call]]), YEAR(calls[[#This Row],[Date of Call]])+1)</f>
        <v>2023</v>
      </c>
      <c r="J410" t="str">
        <f>TEXT(calls[[#This Row],[Date of Call]],"DDDD")</f>
        <v>Monday</v>
      </c>
      <c r="K410" t="str">
        <f>IF(calls[[#This Row],[Duration]]&lt;=10, "Under 10 mins", IF(calls[[#This Row],[Duration]]&lt;=30, "10 to 30 mins", IF(calls[[#This Row],[Duration]]&lt;=60, "30 to 60 mins", IF(calls[[#This Row],[Duration]]&lt;=120, "1 to 2 hours", "More than 2 hours"))))</f>
        <v>More than 2 hours</v>
      </c>
      <c r="L410">
        <f>ROUND(calls[[#This Row],[Satisfaction Rating]],0)</f>
        <v>5</v>
      </c>
    </row>
    <row r="411" spans="2:12">
      <c r="B411" t="s">
        <v>489</v>
      </c>
      <c r="C411" t="s">
        <v>63</v>
      </c>
      <c r="D411">
        <v>111</v>
      </c>
      <c r="E411" s="10" t="s">
        <v>36</v>
      </c>
      <c r="F411" s="11">
        <v>45040</v>
      </c>
      <c r="G411">
        <v>144</v>
      </c>
      <c r="H411">
        <v>3.9</v>
      </c>
      <c r="I411">
        <f>IF(MONTH(calls[[#This Row],[Date of Call]])&lt;=6, YEAR(calls[[#This Row],[Date of Call]]), YEAR(calls[[#This Row],[Date of Call]])+1)</f>
        <v>2023</v>
      </c>
      <c r="J411" t="str">
        <f>TEXT(calls[[#This Row],[Date of Call]],"DDDD")</f>
        <v>Monday</v>
      </c>
      <c r="K411" t="str">
        <f>IF(calls[[#This Row],[Duration]]&lt;=10, "Under 10 mins", IF(calls[[#This Row],[Duration]]&lt;=30, "10 to 30 mins", IF(calls[[#This Row],[Duration]]&lt;=60, "30 to 60 mins", IF(calls[[#This Row],[Duration]]&lt;=120, "1 to 2 hours", "More than 2 hours"))))</f>
        <v>1 to 2 hours</v>
      </c>
      <c r="L411">
        <f>ROUND(calls[[#This Row],[Satisfaction Rating]],0)</f>
        <v>4</v>
      </c>
    </row>
    <row r="412" spans="2:12">
      <c r="B412" t="s">
        <v>490</v>
      </c>
      <c r="C412" t="s">
        <v>60</v>
      </c>
      <c r="D412">
        <v>115</v>
      </c>
      <c r="E412" s="10" t="s">
        <v>37</v>
      </c>
      <c r="F412" s="11">
        <v>45040</v>
      </c>
      <c r="G412">
        <v>111</v>
      </c>
      <c r="H412">
        <v>4.3</v>
      </c>
      <c r="I412">
        <f>IF(MONTH(calls[[#This Row],[Date of Call]])&lt;=6, YEAR(calls[[#This Row],[Date of Call]]), YEAR(calls[[#This Row],[Date of Call]])+1)</f>
        <v>2023</v>
      </c>
      <c r="J412" t="str">
        <f>TEXT(calls[[#This Row],[Date of Call]],"DDDD")</f>
        <v>Monday</v>
      </c>
      <c r="K412" t="str">
        <f>IF(calls[[#This Row],[Duration]]&lt;=10, "Under 10 mins", IF(calls[[#This Row],[Duration]]&lt;=30, "10 to 30 mins", IF(calls[[#This Row],[Duration]]&lt;=60, "30 to 60 mins", IF(calls[[#This Row],[Duration]]&lt;=120, "1 to 2 hours", "More than 2 hours"))))</f>
        <v>1 to 2 hours</v>
      </c>
      <c r="L412">
        <f>ROUND(calls[[#This Row],[Satisfaction Rating]],0)</f>
        <v>4</v>
      </c>
    </row>
    <row r="413" spans="2:12">
      <c r="B413" t="s">
        <v>491</v>
      </c>
      <c r="C413" t="s">
        <v>55</v>
      </c>
      <c r="D413">
        <v>26</v>
      </c>
      <c r="E413" s="10" t="s">
        <v>39</v>
      </c>
      <c r="F413" s="11">
        <v>45040</v>
      </c>
      <c r="G413">
        <v>43</v>
      </c>
      <c r="H413">
        <v>4.2</v>
      </c>
      <c r="I413">
        <f>IF(MONTH(calls[[#This Row],[Date of Call]])&lt;=6, YEAR(calls[[#This Row],[Date of Call]]), YEAR(calls[[#This Row],[Date of Call]])+1)</f>
        <v>2023</v>
      </c>
      <c r="J413" t="str">
        <f>TEXT(calls[[#This Row],[Date of Call]],"DDDD")</f>
        <v>Monday</v>
      </c>
      <c r="K413" t="str">
        <f>IF(calls[[#This Row],[Duration]]&lt;=10, "Under 10 mins", IF(calls[[#This Row],[Duration]]&lt;=30, "10 to 30 mins", IF(calls[[#This Row],[Duration]]&lt;=60, "30 to 60 mins", IF(calls[[#This Row],[Duration]]&lt;=120, "1 to 2 hours", "More than 2 hours"))))</f>
        <v>10 to 30 mins</v>
      </c>
      <c r="L413">
        <f>ROUND(calls[[#This Row],[Satisfaction Rating]],0)</f>
        <v>4</v>
      </c>
    </row>
    <row r="414" spans="2:12">
      <c r="B414" t="s">
        <v>492</v>
      </c>
      <c r="C414" t="s">
        <v>56</v>
      </c>
      <c r="D414">
        <v>131</v>
      </c>
      <c r="E414" s="10" t="s">
        <v>38</v>
      </c>
      <c r="F414" s="11">
        <v>45040</v>
      </c>
      <c r="G414">
        <v>41</v>
      </c>
      <c r="H414">
        <v>4.9000000000000004</v>
      </c>
      <c r="I414">
        <f>IF(MONTH(calls[[#This Row],[Date of Call]])&lt;=6, YEAR(calls[[#This Row],[Date of Call]]), YEAR(calls[[#This Row],[Date of Call]])+1)</f>
        <v>2023</v>
      </c>
      <c r="J414" t="str">
        <f>TEXT(calls[[#This Row],[Date of Call]],"DDDD")</f>
        <v>Monday</v>
      </c>
      <c r="K414" t="str">
        <f>IF(calls[[#This Row],[Duration]]&lt;=10, "Under 10 mins", IF(calls[[#This Row],[Duration]]&lt;=30, "10 to 30 mins", IF(calls[[#This Row],[Duration]]&lt;=60, "30 to 60 mins", IF(calls[[#This Row],[Duration]]&lt;=120, "1 to 2 hours", "More than 2 hours"))))</f>
        <v>More than 2 hours</v>
      </c>
      <c r="L414">
        <f>ROUND(calls[[#This Row],[Satisfaction Rating]],0)</f>
        <v>5</v>
      </c>
    </row>
    <row r="415" spans="2:12">
      <c r="B415" t="s">
        <v>493</v>
      </c>
      <c r="C415" t="s">
        <v>60</v>
      </c>
      <c r="D415">
        <v>27</v>
      </c>
      <c r="E415" s="10" t="s">
        <v>38</v>
      </c>
      <c r="F415" s="11">
        <v>45040</v>
      </c>
      <c r="G415">
        <v>74</v>
      </c>
      <c r="H415">
        <v>4</v>
      </c>
      <c r="I415">
        <f>IF(MONTH(calls[[#This Row],[Date of Call]])&lt;=6, YEAR(calls[[#This Row],[Date of Call]]), YEAR(calls[[#This Row],[Date of Call]])+1)</f>
        <v>2023</v>
      </c>
      <c r="J415" t="str">
        <f>TEXT(calls[[#This Row],[Date of Call]],"DDDD")</f>
        <v>Monday</v>
      </c>
      <c r="K415" t="str">
        <f>IF(calls[[#This Row],[Duration]]&lt;=10, "Under 10 mins", IF(calls[[#This Row],[Duration]]&lt;=30, "10 to 30 mins", IF(calls[[#This Row],[Duration]]&lt;=60, "30 to 60 mins", IF(calls[[#This Row],[Duration]]&lt;=120, "1 to 2 hours", "More than 2 hours"))))</f>
        <v>10 to 30 mins</v>
      </c>
      <c r="L415">
        <f>ROUND(calls[[#This Row],[Satisfaction Rating]],0)</f>
        <v>4</v>
      </c>
    </row>
    <row r="416" spans="2:12">
      <c r="B416" t="s">
        <v>494</v>
      </c>
      <c r="C416" t="s">
        <v>52</v>
      </c>
      <c r="D416">
        <v>75</v>
      </c>
      <c r="E416" s="10" t="s">
        <v>36</v>
      </c>
      <c r="F416" s="11">
        <v>45040</v>
      </c>
      <c r="G416">
        <v>43</v>
      </c>
      <c r="H416">
        <v>4.9000000000000004</v>
      </c>
      <c r="I416">
        <f>IF(MONTH(calls[[#This Row],[Date of Call]])&lt;=6, YEAR(calls[[#This Row],[Date of Call]]), YEAR(calls[[#This Row],[Date of Call]])+1)</f>
        <v>2023</v>
      </c>
      <c r="J416" t="str">
        <f>TEXT(calls[[#This Row],[Date of Call]],"DDDD")</f>
        <v>Monday</v>
      </c>
      <c r="K416" t="str">
        <f>IF(calls[[#This Row],[Duration]]&lt;=10, "Under 10 mins", IF(calls[[#This Row],[Duration]]&lt;=30, "10 to 30 mins", IF(calls[[#This Row],[Duration]]&lt;=60, "30 to 60 mins", IF(calls[[#This Row],[Duration]]&lt;=120, "1 to 2 hours", "More than 2 hours"))))</f>
        <v>1 to 2 hours</v>
      </c>
      <c r="L416">
        <f>ROUND(calls[[#This Row],[Satisfaction Rating]],0)</f>
        <v>5</v>
      </c>
    </row>
    <row r="417" spans="2:12">
      <c r="B417" t="s">
        <v>495</v>
      </c>
      <c r="C417" t="s">
        <v>61</v>
      </c>
      <c r="D417">
        <v>123</v>
      </c>
      <c r="E417" s="10" t="s">
        <v>38</v>
      </c>
      <c r="F417" s="11">
        <v>45040</v>
      </c>
      <c r="G417">
        <v>128</v>
      </c>
      <c r="H417">
        <v>3.6</v>
      </c>
      <c r="I417">
        <f>IF(MONTH(calls[[#This Row],[Date of Call]])&lt;=6, YEAR(calls[[#This Row],[Date of Call]]), YEAR(calls[[#This Row],[Date of Call]])+1)</f>
        <v>2023</v>
      </c>
      <c r="J417" t="str">
        <f>TEXT(calls[[#This Row],[Date of Call]],"DDDD")</f>
        <v>Monday</v>
      </c>
      <c r="K417" t="str">
        <f>IF(calls[[#This Row],[Duration]]&lt;=10, "Under 10 mins", IF(calls[[#This Row],[Duration]]&lt;=30, "10 to 30 mins", IF(calls[[#This Row],[Duration]]&lt;=60, "30 to 60 mins", IF(calls[[#This Row],[Duration]]&lt;=120, "1 to 2 hours", "More than 2 hours"))))</f>
        <v>More than 2 hours</v>
      </c>
      <c r="L417">
        <f>ROUND(calls[[#This Row],[Satisfaction Rating]],0)</f>
        <v>4</v>
      </c>
    </row>
    <row r="418" spans="2:12">
      <c r="B418" t="s">
        <v>496</v>
      </c>
      <c r="C418" t="s">
        <v>49</v>
      </c>
      <c r="D418">
        <v>129</v>
      </c>
      <c r="E418" s="10" t="s">
        <v>38</v>
      </c>
      <c r="F418" s="11">
        <v>45041</v>
      </c>
      <c r="G418">
        <v>144</v>
      </c>
      <c r="H418">
        <v>4.0999999999999996</v>
      </c>
      <c r="I418">
        <f>IF(MONTH(calls[[#This Row],[Date of Call]])&lt;=6, YEAR(calls[[#This Row],[Date of Call]]), YEAR(calls[[#This Row],[Date of Call]])+1)</f>
        <v>2023</v>
      </c>
      <c r="J418" t="str">
        <f>TEXT(calls[[#This Row],[Date of Call]],"DDDD")</f>
        <v>Tuesday</v>
      </c>
      <c r="K418" t="str">
        <f>IF(calls[[#This Row],[Duration]]&lt;=10, "Under 10 mins", IF(calls[[#This Row],[Duration]]&lt;=30, "10 to 30 mins", IF(calls[[#This Row],[Duration]]&lt;=60, "30 to 60 mins", IF(calls[[#This Row],[Duration]]&lt;=120, "1 to 2 hours", "More than 2 hours"))))</f>
        <v>More than 2 hours</v>
      </c>
      <c r="L418">
        <f>ROUND(calls[[#This Row],[Satisfaction Rating]],0)</f>
        <v>4</v>
      </c>
    </row>
    <row r="419" spans="2:12">
      <c r="B419" t="s">
        <v>497</v>
      </c>
      <c r="C419" t="s">
        <v>52</v>
      </c>
      <c r="D419">
        <v>124</v>
      </c>
      <c r="E419" s="10" t="s">
        <v>37</v>
      </c>
      <c r="F419" s="11">
        <v>45041</v>
      </c>
      <c r="G419">
        <v>132</v>
      </c>
      <c r="H419">
        <v>4.9000000000000004</v>
      </c>
      <c r="I419">
        <f>IF(MONTH(calls[[#This Row],[Date of Call]])&lt;=6, YEAR(calls[[#This Row],[Date of Call]]), YEAR(calls[[#This Row],[Date of Call]])+1)</f>
        <v>2023</v>
      </c>
      <c r="J419" t="str">
        <f>TEXT(calls[[#This Row],[Date of Call]],"DDDD")</f>
        <v>Tuesday</v>
      </c>
      <c r="K419" t="str">
        <f>IF(calls[[#This Row],[Duration]]&lt;=10, "Under 10 mins", IF(calls[[#This Row],[Duration]]&lt;=30, "10 to 30 mins", IF(calls[[#This Row],[Duration]]&lt;=60, "30 to 60 mins", IF(calls[[#This Row],[Duration]]&lt;=120, "1 to 2 hours", "More than 2 hours"))))</f>
        <v>More than 2 hours</v>
      </c>
      <c r="L419">
        <f>ROUND(calls[[#This Row],[Satisfaction Rating]],0)</f>
        <v>5</v>
      </c>
    </row>
    <row r="420" spans="2:12">
      <c r="B420" t="s">
        <v>498</v>
      </c>
      <c r="C420" t="s">
        <v>60</v>
      </c>
      <c r="D420">
        <v>108</v>
      </c>
      <c r="E420" s="10" t="s">
        <v>37</v>
      </c>
      <c r="F420" s="11">
        <v>45041</v>
      </c>
      <c r="G420">
        <v>180</v>
      </c>
      <c r="H420">
        <v>3.9</v>
      </c>
      <c r="I420">
        <f>IF(MONTH(calls[[#This Row],[Date of Call]])&lt;=6, YEAR(calls[[#This Row],[Date of Call]]), YEAR(calls[[#This Row],[Date of Call]])+1)</f>
        <v>2023</v>
      </c>
      <c r="J420" t="str">
        <f>TEXT(calls[[#This Row],[Date of Call]],"DDDD")</f>
        <v>Tuesday</v>
      </c>
      <c r="K420" t="str">
        <f>IF(calls[[#This Row],[Duration]]&lt;=10, "Under 10 mins", IF(calls[[#This Row],[Duration]]&lt;=30, "10 to 30 mins", IF(calls[[#This Row],[Duration]]&lt;=60, "30 to 60 mins", IF(calls[[#This Row],[Duration]]&lt;=120, "1 to 2 hours", "More than 2 hours"))))</f>
        <v>1 to 2 hours</v>
      </c>
      <c r="L420">
        <f>ROUND(calls[[#This Row],[Satisfaction Rating]],0)</f>
        <v>4</v>
      </c>
    </row>
    <row r="421" spans="2:12">
      <c r="B421" t="s">
        <v>499</v>
      </c>
      <c r="C421" t="s">
        <v>51</v>
      </c>
      <c r="D421">
        <v>15</v>
      </c>
      <c r="E421" s="10" t="s">
        <v>37</v>
      </c>
      <c r="F421" s="11">
        <v>45041</v>
      </c>
      <c r="G421">
        <v>31</v>
      </c>
      <c r="H421">
        <v>4.0999999999999996</v>
      </c>
      <c r="I421">
        <f>IF(MONTH(calls[[#This Row],[Date of Call]])&lt;=6, YEAR(calls[[#This Row],[Date of Call]]), YEAR(calls[[#This Row],[Date of Call]])+1)</f>
        <v>2023</v>
      </c>
      <c r="J421" t="str">
        <f>TEXT(calls[[#This Row],[Date of Call]],"DDDD")</f>
        <v>Tuesday</v>
      </c>
      <c r="K421" t="str">
        <f>IF(calls[[#This Row],[Duration]]&lt;=10, "Under 10 mins", IF(calls[[#This Row],[Duration]]&lt;=30, "10 to 30 mins", IF(calls[[#This Row],[Duration]]&lt;=60, "30 to 60 mins", IF(calls[[#This Row],[Duration]]&lt;=120, "1 to 2 hours", "More than 2 hours"))))</f>
        <v>10 to 30 mins</v>
      </c>
      <c r="L421">
        <f>ROUND(calls[[#This Row],[Satisfaction Rating]],0)</f>
        <v>4</v>
      </c>
    </row>
    <row r="422" spans="2:12">
      <c r="B422" t="s">
        <v>500</v>
      </c>
      <c r="C422" t="s">
        <v>60</v>
      </c>
      <c r="D422">
        <v>66</v>
      </c>
      <c r="E422" s="10" t="s">
        <v>37</v>
      </c>
      <c r="F422" s="11">
        <v>45041</v>
      </c>
      <c r="G422">
        <v>102</v>
      </c>
      <c r="H422">
        <v>3.8</v>
      </c>
      <c r="I422">
        <f>IF(MONTH(calls[[#This Row],[Date of Call]])&lt;=6, YEAR(calls[[#This Row],[Date of Call]]), YEAR(calls[[#This Row],[Date of Call]])+1)</f>
        <v>2023</v>
      </c>
      <c r="J422" t="str">
        <f>TEXT(calls[[#This Row],[Date of Call]],"DDDD")</f>
        <v>Tuesday</v>
      </c>
      <c r="K422" t="str">
        <f>IF(calls[[#This Row],[Duration]]&lt;=10, "Under 10 mins", IF(calls[[#This Row],[Duration]]&lt;=30, "10 to 30 mins", IF(calls[[#This Row],[Duration]]&lt;=60, "30 to 60 mins", IF(calls[[#This Row],[Duration]]&lt;=120, "1 to 2 hours", "More than 2 hours"))))</f>
        <v>1 to 2 hours</v>
      </c>
      <c r="L422">
        <f>ROUND(calls[[#This Row],[Satisfaction Rating]],0)</f>
        <v>4</v>
      </c>
    </row>
    <row r="423" spans="2:12">
      <c r="B423" t="s">
        <v>501</v>
      </c>
      <c r="C423" t="s">
        <v>54</v>
      </c>
      <c r="D423">
        <v>126</v>
      </c>
      <c r="E423" s="10" t="s">
        <v>36</v>
      </c>
      <c r="F423" s="11">
        <v>45042</v>
      </c>
      <c r="G423">
        <v>175</v>
      </c>
      <c r="H423">
        <v>4.8</v>
      </c>
      <c r="I423">
        <f>IF(MONTH(calls[[#This Row],[Date of Call]])&lt;=6, YEAR(calls[[#This Row],[Date of Call]]), YEAR(calls[[#This Row],[Date of Call]])+1)</f>
        <v>2023</v>
      </c>
      <c r="J423" t="str">
        <f>TEXT(calls[[#This Row],[Date of Call]],"DDDD")</f>
        <v>Wednesday</v>
      </c>
      <c r="K423" t="str">
        <f>IF(calls[[#This Row],[Duration]]&lt;=10, "Under 10 mins", IF(calls[[#This Row],[Duration]]&lt;=30, "10 to 30 mins", IF(calls[[#This Row],[Duration]]&lt;=60, "30 to 60 mins", IF(calls[[#This Row],[Duration]]&lt;=120, "1 to 2 hours", "More than 2 hours"))))</f>
        <v>More than 2 hours</v>
      </c>
      <c r="L423">
        <f>ROUND(calls[[#This Row],[Satisfaction Rating]],0)</f>
        <v>5</v>
      </c>
    </row>
    <row r="424" spans="2:12">
      <c r="B424" t="s">
        <v>502</v>
      </c>
      <c r="C424" t="s">
        <v>52</v>
      </c>
      <c r="D424">
        <v>26</v>
      </c>
      <c r="E424" s="10" t="s">
        <v>40</v>
      </c>
      <c r="F424" s="11">
        <v>45042</v>
      </c>
      <c r="G424">
        <v>87</v>
      </c>
      <c r="H424">
        <v>4.7</v>
      </c>
      <c r="I424">
        <f>IF(MONTH(calls[[#This Row],[Date of Call]])&lt;=6, YEAR(calls[[#This Row],[Date of Call]]), YEAR(calls[[#This Row],[Date of Call]])+1)</f>
        <v>2023</v>
      </c>
      <c r="J424" t="str">
        <f>TEXT(calls[[#This Row],[Date of Call]],"DDDD")</f>
        <v>Wednesday</v>
      </c>
      <c r="K424" t="str">
        <f>IF(calls[[#This Row],[Duration]]&lt;=10, "Under 10 mins", IF(calls[[#This Row],[Duration]]&lt;=30, "10 to 30 mins", IF(calls[[#This Row],[Duration]]&lt;=60, "30 to 60 mins", IF(calls[[#This Row],[Duration]]&lt;=120, "1 to 2 hours", "More than 2 hours"))))</f>
        <v>10 to 30 mins</v>
      </c>
      <c r="L424">
        <f>ROUND(calls[[#This Row],[Satisfaction Rating]],0)</f>
        <v>5</v>
      </c>
    </row>
    <row r="425" spans="2:12">
      <c r="B425" t="s">
        <v>503</v>
      </c>
      <c r="C425" t="s">
        <v>53</v>
      </c>
      <c r="D425">
        <v>105</v>
      </c>
      <c r="E425" s="10" t="s">
        <v>36</v>
      </c>
      <c r="F425" s="11">
        <v>45042</v>
      </c>
      <c r="G425">
        <v>66</v>
      </c>
      <c r="H425">
        <v>4.2</v>
      </c>
      <c r="I425">
        <f>IF(MONTH(calls[[#This Row],[Date of Call]])&lt;=6, YEAR(calls[[#This Row],[Date of Call]]), YEAR(calls[[#This Row],[Date of Call]])+1)</f>
        <v>2023</v>
      </c>
      <c r="J425" t="str">
        <f>TEXT(calls[[#This Row],[Date of Call]],"DDDD")</f>
        <v>Wednesday</v>
      </c>
      <c r="K425" t="str">
        <f>IF(calls[[#This Row],[Duration]]&lt;=10, "Under 10 mins", IF(calls[[#This Row],[Duration]]&lt;=30, "10 to 30 mins", IF(calls[[#This Row],[Duration]]&lt;=60, "30 to 60 mins", IF(calls[[#This Row],[Duration]]&lt;=120, "1 to 2 hours", "More than 2 hours"))))</f>
        <v>1 to 2 hours</v>
      </c>
      <c r="L425">
        <f>ROUND(calls[[#This Row],[Satisfaction Rating]],0)</f>
        <v>4</v>
      </c>
    </row>
    <row r="426" spans="2:12">
      <c r="B426" t="s">
        <v>504</v>
      </c>
      <c r="C426" t="s">
        <v>53</v>
      </c>
      <c r="D426">
        <v>31</v>
      </c>
      <c r="E426" s="10" t="s">
        <v>36</v>
      </c>
      <c r="F426" s="11">
        <v>45042</v>
      </c>
      <c r="G426">
        <v>25</v>
      </c>
      <c r="H426">
        <v>3.2</v>
      </c>
      <c r="I426">
        <f>IF(MONTH(calls[[#This Row],[Date of Call]])&lt;=6, YEAR(calls[[#This Row],[Date of Call]]), YEAR(calls[[#This Row],[Date of Call]])+1)</f>
        <v>2023</v>
      </c>
      <c r="J426" t="str">
        <f>TEXT(calls[[#This Row],[Date of Call]],"DDDD")</f>
        <v>Wednesday</v>
      </c>
      <c r="K426" t="str">
        <f>IF(calls[[#This Row],[Duration]]&lt;=10, "Under 10 mins", IF(calls[[#This Row],[Duration]]&lt;=30, "10 to 30 mins", IF(calls[[#This Row],[Duration]]&lt;=60, "30 to 60 mins", IF(calls[[#This Row],[Duration]]&lt;=120, "1 to 2 hours", "More than 2 hours"))))</f>
        <v>30 to 60 mins</v>
      </c>
      <c r="L426">
        <f>ROUND(calls[[#This Row],[Satisfaction Rating]],0)</f>
        <v>3</v>
      </c>
    </row>
    <row r="427" spans="2:12">
      <c r="B427" t="s">
        <v>505</v>
      </c>
      <c r="C427" t="s">
        <v>60</v>
      </c>
      <c r="D427">
        <v>109</v>
      </c>
      <c r="E427" s="10" t="s">
        <v>37</v>
      </c>
      <c r="F427" s="11">
        <v>45042</v>
      </c>
      <c r="G427">
        <v>126</v>
      </c>
      <c r="H427">
        <v>3.4</v>
      </c>
      <c r="I427">
        <f>IF(MONTH(calls[[#This Row],[Date of Call]])&lt;=6, YEAR(calls[[#This Row],[Date of Call]]), YEAR(calls[[#This Row],[Date of Call]])+1)</f>
        <v>2023</v>
      </c>
      <c r="J427" t="str">
        <f>TEXT(calls[[#This Row],[Date of Call]],"DDDD")</f>
        <v>Wednesday</v>
      </c>
      <c r="K427" t="str">
        <f>IF(calls[[#This Row],[Duration]]&lt;=10, "Under 10 mins", IF(calls[[#This Row],[Duration]]&lt;=30, "10 to 30 mins", IF(calls[[#This Row],[Duration]]&lt;=60, "30 to 60 mins", IF(calls[[#This Row],[Duration]]&lt;=120, "1 to 2 hours", "More than 2 hours"))))</f>
        <v>1 to 2 hours</v>
      </c>
      <c r="L427">
        <f>ROUND(calls[[#This Row],[Satisfaction Rating]],0)</f>
        <v>3</v>
      </c>
    </row>
    <row r="428" spans="2:12">
      <c r="B428" t="s">
        <v>506</v>
      </c>
      <c r="C428" t="s">
        <v>49</v>
      </c>
      <c r="D428">
        <v>113</v>
      </c>
      <c r="E428" s="10" t="s">
        <v>39</v>
      </c>
      <c r="F428" s="11">
        <v>45043</v>
      </c>
      <c r="G428">
        <v>42</v>
      </c>
      <c r="H428">
        <v>4.5999999999999996</v>
      </c>
      <c r="I428">
        <f>IF(MONTH(calls[[#This Row],[Date of Call]])&lt;=6, YEAR(calls[[#This Row],[Date of Call]]), YEAR(calls[[#This Row],[Date of Call]])+1)</f>
        <v>2023</v>
      </c>
      <c r="J428" t="str">
        <f>TEXT(calls[[#This Row],[Date of Call]],"DDDD")</f>
        <v>Thursday</v>
      </c>
      <c r="K428" t="str">
        <f>IF(calls[[#This Row],[Duration]]&lt;=10, "Under 10 mins", IF(calls[[#This Row],[Duration]]&lt;=30, "10 to 30 mins", IF(calls[[#This Row],[Duration]]&lt;=60, "30 to 60 mins", IF(calls[[#This Row],[Duration]]&lt;=120, "1 to 2 hours", "More than 2 hours"))))</f>
        <v>1 to 2 hours</v>
      </c>
      <c r="L428">
        <f>ROUND(calls[[#This Row],[Satisfaction Rating]],0)</f>
        <v>5</v>
      </c>
    </row>
    <row r="429" spans="2:12">
      <c r="B429" t="s">
        <v>507</v>
      </c>
      <c r="C429" t="s">
        <v>54</v>
      </c>
      <c r="D429">
        <v>101</v>
      </c>
      <c r="E429" s="10" t="s">
        <v>40</v>
      </c>
      <c r="F429" s="11">
        <v>45043</v>
      </c>
      <c r="G429">
        <v>225</v>
      </c>
      <c r="H429">
        <v>1.9</v>
      </c>
      <c r="I429">
        <f>IF(MONTH(calls[[#This Row],[Date of Call]])&lt;=6, YEAR(calls[[#This Row],[Date of Call]]), YEAR(calls[[#This Row],[Date of Call]])+1)</f>
        <v>2023</v>
      </c>
      <c r="J429" t="str">
        <f>TEXT(calls[[#This Row],[Date of Call]],"DDDD")</f>
        <v>Thursday</v>
      </c>
      <c r="K429" t="str">
        <f>IF(calls[[#This Row],[Duration]]&lt;=10, "Under 10 mins", IF(calls[[#This Row],[Duration]]&lt;=30, "10 to 30 mins", IF(calls[[#This Row],[Duration]]&lt;=60, "30 to 60 mins", IF(calls[[#This Row],[Duration]]&lt;=120, "1 to 2 hours", "More than 2 hours"))))</f>
        <v>1 to 2 hours</v>
      </c>
      <c r="L429">
        <f>ROUND(calls[[#This Row],[Satisfaction Rating]],0)</f>
        <v>2</v>
      </c>
    </row>
    <row r="430" spans="2:12">
      <c r="B430" t="s">
        <v>508</v>
      </c>
      <c r="C430" t="s">
        <v>63</v>
      </c>
      <c r="D430">
        <v>156</v>
      </c>
      <c r="E430" s="10" t="s">
        <v>40</v>
      </c>
      <c r="F430" s="11">
        <v>45043</v>
      </c>
      <c r="G430">
        <v>42</v>
      </c>
      <c r="H430">
        <v>3.3</v>
      </c>
      <c r="I430">
        <f>IF(MONTH(calls[[#This Row],[Date of Call]])&lt;=6, YEAR(calls[[#This Row],[Date of Call]]), YEAR(calls[[#This Row],[Date of Call]])+1)</f>
        <v>2023</v>
      </c>
      <c r="J430" t="str">
        <f>TEXT(calls[[#This Row],[Date of Call]],"DDDD")</f>
        <v>Thursday</v>
      </c>
      <c r="K430" t="str">
        <f>IF(calls[[#This Row],[Duration]]&lt;=10, "Under 10 mins", IF(calls[[#This Row],[Duration]]&lt;=30, "10 to 30 mins", IF(calls[[#This Row],[Duration]]&lt;=60, "30 to 60 mins", IF(calls[[#This Row],[Duration]]&lt;=120, "1 to 2 hours", "More than 2 hours"))))</f>
        <v>More than 2 hours</v>
      </c>
      <c r="L430">
        <f>ROUND(calls[[#This Row],[Satisfaction Rating]],0)</f>
        <v>3</v>
      </c>
    </row>
    <row r="431" spans="2:12">
      <c r="B431" t="s">
        <v>509</v>
      </c>
      <c r="C431" t="s">
        <v>60</v>
      </c>
      <c r="D431">
        <v>145</v>
      </c>
      <c r="E431" s="10" t="s">
        <v>39</v>
      </c>
      <c r="F431" s="11">
        <v>45044</v>
      </c>
      <c r="G431">
        <v>110</v>
      </c>
      <c r="H431">
        <v>3.1</v>
      </c>
      <c r="I431">
        <f>IF(MONTH(calls[[#This Row],[Date of Call]])&lt;=6, YEAR(calls[[#This Row],[Date of Call]]), YEAR(calls[[#This Row],[Date of Call]])+1)</f>
        <v>2023</v>
      </c>
      <c r="J431" t="str">
        <f>TEXT(calls[[#This Row],[Date of Call]],"DDDD")</f>
        <v>Friday</v>
      </c>
      <c r="K431" t="str">
        <f>IF(calls[[#This Row],[Duration]]&lt;=10, "Under 10 mins", IF(calls[[#This Row],[Duration]]&lt;=30, "10 to 30 mins", IF(calls[[#This Row],[Duration]]&lt;=60, "30 to 60 mins", IF(calls[[#This Row],[Duration]]&lt;=120, "1 to 2 hours", "More than 2 hours"))))</f>
        <v>More than 2 hours</v>
      </c>
      <c r="L431">
        <f>ROUND(calls[[#This Row],[Satisfaction Rating]],0)</f>
        <v>3</v>
      </c>
    </row>
    <row r="432" spans="2:12">
      <c r="B432" t="s">
        <v>510</v>
      </c>
      <c r="C432" t="s">
        <v>61</v>
      </c>
      <c r="D432">
        <v>36</v>
      </c>
      <c r="E432" s="10" t="s">
        <v>37</v>
      </c>
      <c r="F432" s="11">
        <v>45044</v>
      </c>
      <c r="G432">
        <v>225</v>
      </c>
      <c r="H432">
        <v>4.8</v>
      </c>
      <c r="I432">
        <f>IF(MONTH(calls[[#This Row],[Date of Call]])&lt;=6, YEAR(calls[[#This Row],[Date of Call]]), YEAR(calls[[#This Row],[Date of Call]])+1)</f>
        <v>2023</v>
      </c>
      <c r="J432" t="str">
        <f>TEXT(calls[[#This Row],[Date of Call]],"DDDD")</f>
        <v>Friday</v>
      </c>
      <c r="K432" t="str">
        <f>IF(calls[[#This Row],[Duration]]&lt;=10, "Under 10 mins", IF(calls[[#This Row],[Duration]]&lt;=30, "10 to 30 mins", IF(calls[[#This Row],[Duration]]&lt;=60, "30 to 60 mins", IF(calls[[#This Row],[Duration]]&lt;=120, "1 to 2 hours", "More than 2 hours"))))</f>
        <v>30 to 60 mins</v>
      </c>
      <c r="L432">
        <f>ROUND(calls[[#This Row],[Satisfaction Rating]],0)</f>
        <v>5</v>
      </c>
    </row>
    <row r="433" spans="2:12">
      <c r="B433" t="s">
        <v>511</v>
      </c>
      <c r="C433" t="s">
        <v>53</v>
      </c>
      <c r="D433">
        <v>135</v>
      </c>
      <c r="E433" s="10" t="s">
        <v>38</v>
      </c>
      <c r="F433" s="11">
        <v>45045</v>
      </c>
      <c r="G433">
        <v>125</v>
      </c>
      <c r="H433">
        <v>3.3</v>
      </c>
      <c r="I433">
        <f>IF(MONTH(calls[[#This Row],[Date of Call]])&lt;=6, YEAR(calls[[#This Row],[Date of Call]]), YEAR(calls[[#This Row],[Date of Call]])+1)</f>
        <v>2023</v>
      </c>
      <c r="J433" t="str">
        <f>TEXT(calls[[#This Row],[Date of Call]],"DDDD")</f>
        <v>Saturday</v>
      </c>
      <c r="K433" t="str">
        <f>IF(calls[[#This Row],[Duration]]&lt;=10, "Under 10 mins", IF(calls[[#This Row],[Duration]]&lt;=30, "10 to 30 mins", IF(calls[[#This Row],[Duration]]&lt;=60, "30 to 60 mins", IF(calls[[#This Row],[Duration]]&lt;=120, "1 to 2 hours", "More than 2 hours"))))</f>
        <v>More than 2 hours</v>
      </c>
      <c r="L433">
        <f>ROUND(calls[[#This Row],[Satisfaction Rating]],0)</f>
        <v>3</v>
      </c>
    </row>
    <row r="434" spans="2:12">
      <c r="B434" t="s">
        <v>512</v>
      </c>
      <c r="C434" t="s">
        <v>54</v>
      </c>
      <c r="D434">
        <v>81</v>
      </c>
      <c r="E434" s="10" t="s">
        <v>37</v>
      </c>
      <c r="F434" s="11">
        <v>45045</v>
      </c>
      <c r="G434">
        <v>78</v>
      </c>
      <c r="H434">
        <v>2.9</v>
      </c>
      <c r="I434">
        <f>IF(MONTH(calls[[#This Row],[Date of Call]])&lt;=6, YEAR(calls[[#This Row],[Date of Call]]), YEAR(calls[[#This Row],[Date of Call]])+1)</f>
        <v>2023</v>
      </c>
      <c r="J434" t="str">
        <f>TEXT(calls[[#This Row],[Date of Call]],"DDDD")</f>
        <v>Saturday</v>
      </c>
      <c r="K434" t="str">
        <f>IF(calls[[#This Row],[Duration]]&lt;=10, "Under 10 mins", IF(calls[[#This Row],[Duration]]&lt;=30, "10 to 30 mins", IF(calls[[#This Row],[Duration]]&lt;=60, "30 to 60 mins", IF(calls[[#This Row],[Duration]]&lt;=120, "1 to 2 hours", "More than 2 hours"))))</f>
        <v>1 to 2 hours</v>
      </c>
      <c r="L434">
        <f>ROUND(calls[[#This Row],[Satisfaction Rating]],0)</f>
        <v>3</v>
      </c>
    </row>
    <row r="435" spans="2:12">
      <c r="B435" t="s">
        <v>513</v>
      </c>
      <c r="C435" t="s">
        <v>54</v>
      </c>
      <c r="D435">
        <v>81</v>
      </c>
      <c r="E435" s="10" t="s">
        <v>39</v>
      </c>
      <c r="F435" s="11">
        <v>45045</v>
      </c>
      <c r="G435">
        <v>40</v>
      </c>
      <c r="H435">
        <v>2.4</v>
      </c>
      <c r="I435">
        <f>IF(MONTH(calls[[#This Row],[Date of Call]])&lt;=6, YEAR(calls[[#This Row],[Date of Call]]), YEAR(calls[[#This Row],[Date of Call]])+1)</f>
        <v>2023</v>
      </c>
      <c r="J435" t="str">
        <f>TEXT(calls[[#This Row],[Date of Call]],"DDDD")</f>
        <v>Saturday</v>
      </c>
      <c r="K435" t="str">
        <f>IF(calls[[#This Row],[Duration]]&lt;=10, "Under 10 mins", IF(calls[[#This Row],[Duration]]&lt;=30, "10 to 30 mins", IF(calls[[#This Row],[Duration]]&lt;=60, "30 to 60 mins", IF(calls[[#This Row],[Duration]]&lt;=120, "1 to 2 hours", "More than 2 hours"))))</f>
        <v>1 to 2 hours</v>
      </c>
      <c r="L435">
        <f>ROUND(calls[[#This Row],[Satisfaction Rating]],0)</f>
        <v>2</v>
      </c>
    </row>
    <row r="436" spans="2:12">
      <c r="B436" t="s">
        <v>514</v>
      </c>
      <c r="C436" t="s">
        <v>62</v>
      </c>
      <c r="D436">
        <v>93</v>
      </c>
      <c r="E436" s="10" t="s">
        <v>36</v>
      </c>
      <c r="F436" s="11">
        <v>45045</v>
      </c>
      <c r="G436">
        <v>150</v>
      </c>
      <c r="H436">
        <v>4.5999999999999996</v>
      </c>
      <c r="I436">
        <f>IF(MONTH(calls[[#This Row],[Date of Call]])&lt;=6, YEAR(calls[[#This Row],[Date of Call]]), YEAR(calls[[#This Row],[Date of Call]])+1)</f>
        <v>2023</v>
      </c>
      <c r="J436" t="str">
        <f>TEXT(calls[[#This Row],[Date of Call]],"DDDD")</f>
        <v>Saturday</v>
      </c>
      <c r="K436" t="str">
        <f>IF(calls[[#This Row],[Duration]]&lt;=10, "Under 10 mins", IF(calls[[#This Row],[Duration]]&lt;=30, "10 to 30 mins", IF(calls[[#This Row],[Duration]]&lt;=60, "30 to 60 mins", IF(calls[[#This Row],[Duration]]&lt;=120, "1 to 2 hours", "More than 2 hours"))))</f>
        <v>1 to 2 hours</v>
      </c>
      <c r="L436">
        <f>ROUND(calls[[#This Row],[Satisfaction Rating]],0)</f>
        <v>5</v>
      </c>
    </row>
    <row r="437" spans="2:12">
      <c r="B437" t="s">
        <v>515</v>
      </c>
      <c r="C437" t="s">
        <v>60</v>
      </c>
      <c r="D437">
        <v>14</v>
      </c>
      <c r="E437" s="10" t="s">
        <v>37</v>
      </c>
      <c r="F437" s="11">
        <v>45045</v>
      </c>
      <c r="G437">
        <v>96</v>
      </c>
      <c r="H437">
        <v>4.8</v>
      </c>
      <c r="I437">
        <f>IF(MONTH(calls[[#This Row],[Date of Call]])&lt;=6, YEAR(calls[[#This Row],[Date of Call]]), YEAR(calls[[#This Row],[Date of Call]])+1)</f>
        <v>2023</v>
      </c>
      <c r="J437" t="str">
        <f>TEXT(calls[[#This Row],[Date of Call]],"DDDD")</f>
        <v>Saturday</v>
      </c>
      <c r="K437" t="str">
        <f>IF(calls[[#This Row],[Duration]]&lt;=10, "Under 10 mins", IF(calls[[#This Row],[Duration]]&lt;=30, "10 to 30 mins", IF(calls[[#This Row],[Duration]]&lt;=60, "30 to 60 mins", IF(calls[[#This Row],[Duration]]&lt;=120, "1 to 2 hours", "More than 2 hours"))))</f>
        <v>10 to 30 mins</v>
      </c>
      <c r="L437">
        <f>ROUND(calls[[#This Row],[Satisfaction Rating]],0)</f>
        <v>5</v>
      </c>
    </row>
    <row r="438" spans="2:12">
      <c r="B438" t="s">
        <v>516</v>
      </c>
      <c r="C438" t="s">
        <v>53</v>
      </c>
      <c r="D438">
        <v>95</v>
      </c>
      <c r="E438" s="10" t="s">
        <v>39</v>
      </c>
      <c r="F438" s="11">
        <v>45046</v>
      </c>
      <c r="G438">
        <v>75</v>
      </c>
      <c r="H438">
        <v>4.8</v>
      </c>
      <c r="I438">
        <f>IF(MONTH(calls[[#This Row],[Date of Call]])&lt;=6, YEAR(calls[[#This Row],[Date of Call]]), YEAR(calls[[#This Row],[Date of Call]])+1)</f>
        <v>2023</v>
      </c>
      <c r="J438" t="str">
        <f>TEXT(calls[[#This Row],[Date of Call]],"DDDD")</f>
        <v>Sunday</v>
      </c>
      <c r="K438" t="str">
        <f>IF(calls[[#This Row],[Duration]]&lt;=10, "Under 10 mins", IF(calls[[#This Row],[Duration]]&lt;=30, "10 to 30 mins", IF(calls[[#This Row],[Duration]]&lt;=60, "30 to 60 mins", IF(calls[[#This Row],[Duration]]&lt;=120, "1 to 2 hours", "More than 2 hours"))))</f>
        <v>1 to 2 hours</v>
      </c>
      <c r="L438">
        <f>ROUND(calls[[#This Row],[Satisfaction Rating]],0)</f>
        <v>5</v>
      </c>
    </row>
    <row r="439" spans="2:12">
      <c r="B439" t="s">
        <v>517</v>
      </c>
      <c r="C439" t="s">
        <v>62</v>
      </c>
      <c r="D439">
        <v>81</v>
      </c>
      <c r="E439" s="10" t="s">
        <v>39</v>
      </c>
      <c r="F439" s="11">
        <v>45046</v>
      </c>
      <c r="G439">
        <v>60</v>
      </c>
      <c r="H439">
        <v>3.6</v>
      </c>
      <c r="I439">
        <f>IF(MONTH(calls[[#This Row],[Date of Call]])&lt;=6, YEAR(calls[[#This Row],[Date of Call]]), YEAR(calls[[#This Row],[Date of Call]])+1)</f>
        <v>2023</v>
      </c>
      <c r="J439" t="str">
        <f>TEXT(calls[[#This Row],[Date of Call]],"DDDD")</f>
        <v>Sunday</v>
      </c>
      <c r="K439" t="str">
        <f>IF(calls[[#This Row],[Duration]]&lt;=10, "Under 10 mins", IF(calls[[#This Row],[Duration]]&lt;=30, "10 to 30 mins", IF(calls[[#This Row],[Duration]]&lt;=60, "30 to 60 mins", IF(calls[[#This Row],[Duration]]&lt;=120, "1 to 2 hours", "More than 2 hours"))))</f>
        <v>1 to 2 hours</v>
      </c>
      <c r="L439">
        <f>ROUND(calls[[#This Row],[Satisfaction Rating]],0)</f>
        <v>4</v>
      </c>
    </row>
    <row r="440" spans="2:12">
      <c r="B440" t="s">
        <v>518</v>
      </c>
      <c r="C440" t="s">
        <v>55</v>
      </c>
      <c r="D440">
        <v>60</v>
      </c>
      <c r="E440" s="10" t="s">
        <v>37</v>
      </c>
      <c r="F440" s="11">
        <v>45047</v>
      </c>
      <c r="G440">
        <v>41</v>
      </c>
      <c r="H440">
        <v>4.8</v>
      </c>
      <c r="I440">
        <f>IF(MONTH(calls[[#This Row],[Date of Call]])&lt;=6, YEAR(calls[[#This Row],[Date of Call]]), YEAR(calls[[#This Row],[Date of Call]])+1)</f>
        <v>2023</v>
      </c>
      <c r="J440" t="str">
        <f>TEXT(calls[[#This Row],[Date of Call]],"DDDD")</f>
        <v>Monday</v>
      </c>
      <c r="K440" t="str">
        <f>IF(calls[[#This Row],[Duration]]&lt;=10, "Under 10 mins", IF(calls[[#This Row],[Duration]]&lt;=30, "10 to 30 mins", IF(calls[[#This Row],[Duration]]&lt;=60, "30 to 60 mins", IF(calls[[#This Row],[Duration]]&lt;=120, "1 to 2 hours", "More than 2 hours"))))</f>
        <v>30 to 60 mins</v>
      </c>
      <c r="L440">
        <f>ROUND(calls[[#This Row],[Satisfaction Rating]],0)</f>
        <v>5</v>
      </c>
    </row>
    <row r="441" spans="2:12">
      <c r="B441" t="s">
        <v>519</v>
      </c>
      <c r="C441" t="s">
        <v>57</v>
      </c>
      <c r="D441">
        <v>137</v>
      </c>
      <c r="E441" s="10" t="s">
        <v>36</v>
      </c>
      <c r="F441" s="11">
        <v>45047</v>
      </c>
      <c r="G441">
        <v>20</v>
      </c>
      <c r="H441">
        <v>4.2</v>
      </c>
      <c r="I441">
        <f>IF(MONTH(calls[[#This Row],[Date of Call]])&lt;=6, YEAR(calls[[#This Row],[Date of Call]]), YEAR(calls[[#This Row],[Date of Call]])+1)</f>
        <v>2023</v>
      </c>
      <c r="J441" t="str">
        <f>TEXT(calls[[#This Row],[Date of Call]],"DDDD")</f>
        <v>Monday</v>
      </c>
      <c r="K441" t="str">
        <f>IF(calls[[#This Row],[Duration]]&lt;=10, "Under 10 mins", IF(calls[[#This Row],[Duration]]&lt;=30, "10 to 30 mins", IF(calls[[#This Row],[Duration]]&lt;=60, "30 to 60 mins", IF(calls[[#This Row],[Duration]]&lt;=120, "1 to 2 hours", "More than 2 hours"))))</f>
        <v>More than 2 hours</v>
      </c>
      <c r="L441">
        <f>ROUND(calls[[#This Row],[Satisfaction Rating]],0)</f>
        <v>4</v>
      </c>
    </row>
    <row r="442" spans="2:12">
      <c r="B442" t="s">
        <v>520</v>
      </c>
      <c r="C442" t="s">
        <v>50</v>
      </c>
      <c r="D442">
        <v>112</v>
      </c>
      <c r="E442" s="10" t="s">
        <v>38</v>
      </c>
      <c r="F442" s="11">
        <v>45047</v>
      </c>
      <c r="G442">
        <v>84</v>
      </c>
      <c r="H442">
        <v>2.6</v>
      </c>
      <c r="I442">
        <f>IF(MONTH(calls[[#This Row],[Date of Call]])&lt;=6, YEAR(calls[[#This Row],[Date of Call]]), YEAR(calls[[#This Row],[Date of Call]])+1)</f>
        <v>2023</v>
      </c>
      <c r="J442" t="str">
        <f>TEXT(calls[[#This Row],[Date of Call]],"DDDD")</f>
        <v>Monday</v>
      </c>
      <c r="K442" t="str">
        <f>IF(calls[[#This Row],[Duration]]&lt;=10, "Under 10 mins", IF(calls[[#This Row],[Duration]]&lt;=30, "10 to 30 mins", IF(calls[[#This Row],[Duration]]&lt;=60, "30 to 60 mins", IF(calls[[#This Row],[Duration]]&lt;=120, "1 to 2 hours", "More than 2 hours"))))</f>
        <v>1 to 2 hours</v>
      </c>
      <c r="L442">
        <f>ROUND(calls[[#This Row],[Satisfaction Rating]],0)</f>
        <v>3</v>
      </c>
    </row>
    <row r="443" spans="2:12">
      <c r="B443" t="s">
        <v>521</v>
      </c>
      <c r="C443" t="s">
        <v>53</v>
      </c>
      <c r="D443">
        <v>76</v>
      </c>
      <c r="E443" s="10" t="s">
        <v>40</v>
      </c>
      <c r="F443" s="11">
        <v>45047</v>
      </c>
      <c r="G443">
        <v>140</v>
      </c>
      <c r="H443">
        <v>3.7</v>
      </c>
      <c r="I443">
        <f>IF(MONTH(calls[[#This Row],[Date of Call]])&lt;=6, YEAR(calls[[#This Row],[Date of Call]]), YEAR(calls[[#This Row],[Date of Call]])+1)</f>
        <v>2023</v>
      </c>
      <c r="J443" t="str">
        <f>TEXT(calls[[#This Row],[Date of Call]],"DDDD")</f>
        <v>Monday</v>
      </c>
      <c r="K443" t="str">
        <f>IF(calls[[#This Row],[Duration]]&lt;=10, "Under 10 mins", IF(calls[[#This Row],[Duration]]&lt;=30, "10 to 30 mins", IF(calls[[#This Row],[Duration]]&lt;=60, "30 to 60 mins", IF(calls[[#This Row],[Duration]]&lt;=120, "1 to 2 hours", "More than 2 hours"))))</f>
        <v>1 to 2 hours</v>
      </c>
      <c r="L443">
        <f>ROUND(calls[[#This Row],[Satisfaction Rating]],0)</f>
        <v>4</v>
      </c>
    </row>
    <row r="444" spans="2:12">
      <c r="B444" t="s">
        <v>522</v>
      </c>
      <c r="C444" t="s">
        <v>58</v>
      </c>
      <c r="D444">
        <v>73</v>
      </c>
      <c r="E444" s="10" t="s">
        <v>37</v>
      </c>
      <c r="F444" s="11">
        <v>45047</v>
      </c>
      <c r="G444">
        <v>66</v>
      </c>
      <c r="H444">
        <v>4.8</v>
      </c>
      <c r="I444">
        <f>IF(MONTH(calls[[#This Row],[Date of Call]])&lt;=6, YEAR(calls[[#This Row],[Date of Call]]), YEAR(calls[[#This Row],[Date of Call]])+1)</f>
        <v>2023</v>
      </c>
      <c r="J444" t="str">
        <f>TEXT(calls[[#This Row],[Date of Call]],"DDDD")</f>
        <v>Monday</v>
      </c>
      <c r="K444" t="str">
        <f>IF(calls[[#This Row],[Duration]]&lt;=10, "Under 10 mins", IF(calls[[#This Row],[Duration]]&lt;=30, "10 to 30 mins", IF(calls[[#This Row],[Duration]]&lt;=60, "30 to 60 mins", IF(calls[[#This Row],[Duration]]&lt;=120, "1 to 2 hours", "More than 2 hours"))))</f>
        <v>1 to 2 hours</v>
      </c>
      <c r="L444">
        <f>ROUND(calls[[#This Row],[Satisfaction Rating]],0)</f>
        <v>5</v>
      </c>
    </row>
    <row r="445" spans="2:12">
      <c r="B445" t="s">
        <v>523</v>
      </c>
      <c r="C445" t="s">
        <v>56</v>
      </c>
      <c r="D445">
        <v>119</v>
      </c>
      <c r="E445" s="10" t="s">
        <v>36</v>
      </c>
      <c r="F445" s="11">
        <v>45047</v>
      </c>
      <c r="G445">
        <v>105</v>
      </c>
      <c r="H445">
        <v>4.7</v>
      </c>
      <c r="I445">
        <f>IF(MONTH(calls[[#This Row],[Date of Call]])&lt;=6, YEAR(calls[[#This Row],[Date of Call]]), YEAR(calls[[#This Row],[Date of Call]])+1)</f>
        <v>2023</v>
      </c>
      <c r="J445" t="str">
        <f>TEXT(calls[[#This Row],[Date of Call]],"DDDD")</f>
        <v>Monday</v>
      </c>
      <c r="K445" t="str">
        <f>IF(calls[[#This Row],[Duration]]&lt;=10, "Under 10 mins", IF(calls[[#This Row],[Duration]]&lt;=30, "10 to 30 mins", IF(calls[[#This Row],[Duration]]&lt;=60, "30 to 60 mins", IF(calls[[#This Row],[Duration]]&lt;=120, "1 to 2 hours", "More than 2 hours"))))</f>
        <v>1 to 2 hours</v>
      </c>
      <c r="L445">
        <f>ROUND(calls[[#This Row],[Satisfaction Rating]],0)</f>
        <v>5</v>
      </c>
    </row>
    <row r="446" spans="2:12">
      <c r="B446" t="s">
        <v>524</v>
      </c>
      <c r="C446" t="s">
        <v>49</v>
      </c>
      <c r="D446">
        <v>135</v>
      </c>
      <c r="E446" s="10" t="s">
        <v>39</v>
      </c>
      <c r="F446" s="11">
        <v>45048</v>
      </c>
      <c r="G446">
        <v>104</v>
      </c>
      <c r="H446">
        <v>4.0999999999999996</v>
      </c>
      <c r="I446">
        <f>IF(MONTH(calls[[#This Row],[Date of Call]])&lt;=6, YEAR(calls[[#This Row],[Date of Call]]), YEAR(calls[[#This Row],[Date of Call]])+1)</f>
        <v>2023</v>
      </c>
      <c r="J446" t="str">
        <f>TEXT(calls[[#This Row],[Date of Call]],"DDDD")</f>
        <v>Tuesday</v>
      </c>
      <c r="K446" t="str">
        <f>IF(calls[[#This Row],[Duration]]&lt;=10, "Under 10 mins", IF(calls[[#This Row],[Duration]]&lt;=30, "10 to 30 mins", IF(calls[[#This Row],[Duration]]&lt;=60, "30 to 60 mins", IF(calls[[#This Row],[Duration]]&lt;=120, "1 to 2 hours", "More than 2 hours"))))</f>
        <v>More than 2 hours</v>
      </c>
      <c r="L446">
        <f>ROUND(calls[[#This Row],[Satisfaction Rating]],0)</f>
        <v>4</v>
      </c>
    </row>
    <row r="447" spans="2:12">
      <c r="B447" t="s">
        <v>525</v>
      </c>
      <c r="C447" t="s">
        <v>57</v>
      </c>
      <c r="D447">
        <v>41</v>
      </c>
      <c r="E447" s="10" t="s">
        <v>38</v>
      </c>
      <c r="F447" s="11">
        <v>45048</v>
      </c>
      <c r="G447">
        <v>123</v>
      </c>
      <c r="H447">
        <v>3.2</v>
      </c>
      <c r="I447">
        <f>IF(MONTH(calls[[#This Row],[Date of Call]])&lt;=6, YEAR(calls[[#This Row],[Date of Call]]), YEAR(calls[[#This Row],[Date of Call]])+1)</f>
        <v>2023</v>
      </c>
      <c r="J447" t="str">
        <f>TEXT(calls[[#This Row],[Date of Call]],"DDDD")</f>
        <v>Tuesday</v>
      </c>
      <c r="K447" t="str">
        <f>IF(calls[[#This Row],[Duration]]&lt;=10, "Under 10 mins", IF(calls[[#This Row],[Duration]]&lt;=30, "10 to 30 mins", IF(calls[[#This Row],[Duration]]&lt;=60, "30 to 60 mins", IF(calls[[#This Row],[Duration]]&lt;=120, "1 to 2 hours", "More than 2 hours"))))</f>
        <v>30 to 60 mins</v>
      </c>
      <c r="L447">
        <f>ROUND(calls[[#This Row],[Satisfaction Rating]],0)</f>
        <v>3</v>
      </c>
    </row>
    <row r="448" spans="2:12">
      <c r="B448" t="s">
        <v>526</v>
      </c>
      <c r="C448" t="s">
        <v>60</v>
      </c>
      <c r="D448">
        <v>35</v>
      </c>
      <c r="E448" s="10" t="s">
        <v>39</v>
      </c>
      <c r="F448" s="11">
        <v>45049</v>
      </c>
      <c r="G448">
        <v>215</v>
      </c>
      <c r="H448">
        <v>4.3</v>
      </c>
      <c r="I448">
        <f>IF(MONTH(calls[[#This Row],[Date of Call]])&lt;=6, YEAR(calls[[#This Row],[Date of Call]]), YEAR(calls[[#This Row],[Date of Call]])+1)</f>
        <v>2023</v>
      </c>
      <c r="J448" t="str">
        <f>TEXT(calls[[#This Row],[Date of Call]],"DDDD")</f>
        <v>Wednesday</v>
      </c>
      <c r="K448" t="str">
        <f>IF(calls[[#This Row],[Duration]]&lt;=10, "Under 10 mins", IF(calls[[#This Row],[Duration]]&lt;=30, "10 to 30 mins", IF(calls[[#This Row],[Duration]]&lt;=60, "30 to 60 mins", IF(calls[[#This Row],[Duration]]&lt;=120, "1 to 2 hours", "More than 2 hours"))))</f>
        <v>30 to 60 mins</v>
      </c>
      <c r="L448">
        <f>ROUND(calls[[#This Row],[Satisfaction Rating]],0)</f>
        <v>4</v>
      </c>
    </row>
    <row r="449" spans="2:12">
      <c r="B449" t="s">
        <v>527</v>
      </c>
      <c r="C449" t="s">
        <v>49</v>
      </c>
      <c r="D449">
        <v>96</v>
      </c>
      <c r="E449" s="10" t="s">
        <v>37</v>
      </c>
      <c r="F449" s="11">
        <v>45049</v>
      </c>
      <c r="G449">
        <v>46</v>
      </c>
      <c r="H449">
        <v>0.7</v>
      </c>
      <c r="I449">
        <f>IF(MONTH(calls[[#This Row],[Date of Call]])&lt;=6, YEAR(calls[[#This Row],[Date of Call]]), YEAR(calls[[#This Row],[Date of Call]])+1)</f>
        <v>2023</v>
      </c>
      <c r="J449" t="str">
        <f>TEXT(calls[[#This Row],[Date of Call]],"DDDD")</f>
        <v>Wednesday</v>
      </c>
      <c r="K449" t="str">
        <f>IF(calls[[#This Row],[Duration]]&lt;=10, "Under 10 mins", IF(calls[[#This Row],[Duration]]&lt;=30, "10 to 30 mins", IF(calls[[#This Row],[Duration]]&lt;=60, "30 to 60 mins", IF(calls[[#This Row],[Duration]]&lt;=120, "1 to 2 hours", "More than 2 hours"))))</f>
        <v>1 to 2 hours</v>
      </c>
      <c r="L449">
        <f>ROUND(calls[[#This Row],[Satisfaction Rating]],0)</f>
        <v>1</v>
      </c>
    </row>
    <row r="450" spans="2:12">
      <c r="B450" t="s">
        <v>528</v>
      </c>
      <c r="C450" t="s">
        <v>62</v>
      </c>
      <c r="D450">
        <v>61</v>
      </c>
      <c r="E450" s="10" t="s">
        <v>38</v>
      </c>
      <c r="F450" s="11">
        <v>45049</v>
      </c>
      <c r="G450">
        <v>115</v>
      </c>
      <c r="H450">
        <v>3.7</v>
      </c>
      <c r="I450">
        <f>IF(MONTH(calls[[#This Row],[Date of Call]])&lt;=6, YEAR(calls[[#This Row],[Date of Call]]), YEAR(calls[[#This Row],[Date of Call]])+1)</f>
        <v>2023</v>
      </c>
      <c r="J450" t="str">
        <f>TEXT(calls[[#This Row],[Date of Call]],"DDDD")</f>
        <v>Wednesday</v>
      </c>
      <c r="K450" t="str">
        <f>IF(calls[[#This Row],[Duration]]&lt;=10, "Under 10 mins", IF(calls[[#This Row],[Duration]]&lt;=30, "10 to 30 mins", IF(calls[[#This Row],[Duration]]&lt;=60, "30 to 60 mins", IF(calls[[#This Row],[Duration]]&lt;=120, "1 to 2 hours", "More than 2 hours"))))</f>
        <v>1 to 2 hours</v>
      </c>
      <c r="L450">
        <f>ROUND(calls[[#This Row],[Satisfaction Rating]],0)</f>
        <v>4</v>
      </c>
    </row>
    <row r="451" spans="2:12">
      <c r="B451" t="s">
        <v>529</v>
      </c>
      <c r="C451" t="s">
        <v>49</v>
      </c>
      <c r="D451">
        <v>91</v>
      </c>
      <c r="E451" s="10" t="s">
        <v>38</v>
      </c>
      <c r="F451" s="11">
        <v>45049</v>
      </c>
      <c r="G451">
        <v>124</v>
      </c>
      <c r="H451">
        <v>3.9</v>
      </c>
      <c r="I451">
        <f>IF(MONTH(calls[[#This Row],[Date of Call]])&lt;=6, YEAR(calls[[#This Row],[Date of Call]]), YEAR(calls[[#This Row],[Date of Call]])+1)</f>
        <v>2023</v>
      </c>
      <c r="J451" t="str">
        <f>TEXT(calls[[#This Row],[Date of Call]],"DDDD")</f>
        <v>Wednesday</v>
      </c>
      <c r="K451" t="str">
        <f>IF(calls[[#This Row],[Duration]]&lt;=10, "Under 10 mins", IF(calls[[#This Row],[Duration]]&lt;=30, "10 to 30 mins", IF(calls[[#This Row],[Duration]]&lt;=60, "30 to 60 mins", IF(calls[[#This Row],[Duration]]&lt;=120, "1 to 2 hours", "More than 2 hours"))))</f>
        <v>1 to 2 hours</v>
      </c>
      <c r="L451">
        <f>ROUND(calls[[#This Row],[Satisfaction Rating]],0)</f>
        <v>4</v>
      </c>
    </row>
    <row r="452" spans="2:12">
      <c r="B452" t="s">
        <v>530</v>
      </c>
      <c r="C452" t="s">
        <v>59</v>
      </c>
      <c r="D452">
        <v>30</v>
      </c>
      <c r="E452" s="10" t="s">
        <v>38</v>
      </c>
      <c r="F452" s="11">
        <v>45050</v>
      </c>
      <c r="G452">
        <v>205</v>
      </c>
      <c r="H452">
        <v>4.5</v>
      </c>
      <c r="I452">
        <f>IF(MONTH(calls[[#This Row],[Date of Call]])&lt;=6, YEAR(calls[[#This Row],[Date of Call]]), YEAR(calls[[#This Row],[Date of Call]])+1)</f>
        <v>2023</v>
      </c>
      <c r="J452" t="str">
        <f>TEXT(calls[[#This Row],[Date of Call]],"DDDD")</f>
        <v>Thursday</v>
      </c>
      <c r="K452" t="str">
        <f>IF(calls[[#This Row],[Duration]]&lt;=10, "Under 10 mins", IF(calls[[#This Row],[Duration]]&lt;=30, "10 to 30 mins", IF(calls[[#This Row],[Duration]]&lt;=60, "30 to 60 mins", IF(calls[[#This Row],[Duration]]&lt;=120, "1 to 2 hours", "More than 2 hours"))))</f>
        <v>10 to 30 mins</v>
      </c>
      <c r="L452">
        <f>ROUND(calls[[#This Row],[Satisfaction Rating]],0)</f>
        <v>5</v>
      </c>
    </row>
    <row r="453" spans="2:12">
      <c r="B453" t="s">
        <v>531</v>
      </c>
      <c r="C453" t="s">
        <v>55</v>
      </c>
      <c r="D453">
        <v>111</v>
      </c>
      <c r="E453" s="10" t="s">
        <v>36</v>
      </c>
      <c r="F453" s="11">
        <v>45050</v>
      </c>
      <c r="G453">
        <v>90</v>
      </c>
      <c r="H453">
        <v>2.8</v>
      </c>
      <c r="I453">
        <f>IF(MONTH(calls[[#This Row],[Date of Call]])&lt;=6, YEAR(calls[[#This Row],[Date of Call]]), YEAR(calls[[#This Row],[Date of Call]])+1)</f>
        <v>2023</v>
      </c>
      <c r="J453" t="str">
        <f>TEXT(calls[[#This Row],[Date of Call]],"DDDD")</f>
        <v>Thursday</v>
      </c>
      <c r="K453" t="str">
        <f>IF(calls[[#This Row],[Duration]]&lt;=10, "Under 10 mins", IF(calls[[#This Row],[Duration]]&lt;=30, "10 to 30 mins", IF(calls[[#This Row],[Duration]]&lt;=60, "30 to 60 mins", IF(calls[[#This Row],[Duration]]&lt;=120, "1 to 2 hours", "More than 2 hours"))))</f>
        <v>1 to 2 hours</v>
      </c>
      <c r="L453">
        <f>ROUND(calls[[#This Row],[Satisfaction Rating]],0)</f>
        <v>3</v>
      </c>
    </row>
    <row r="454" spans="2:12">
      <c r="B454" t="s">
        <v>532</v>
      </c>
      <c r="C454" t="s">
        <v>62</v>
      </c>
      <c r="D454">
        <v>81</v>
      </c>
      <c r="E454" s="10" t="s">
        <v>37</v>
      </c>
      <c r="F454" s="11">
        <v>45050</v>
      </c>
      <c r="G454">
        <v>92</v>
      </c>
      <c r="H454">
        <v>4.9000000000000004</v>
      </c>
      <c r="I454">
        <f>IF(MONTH(calls[[#This Row],[Date of Call]])&lt;=6, YEAR(calls[[#This Row],[Date of Call]]), YEAR(calls[[#This Row],[Date of Call]])+1)</f>
        <v>2023</v>
      </c>
      <c r="J454" t="str">
        <f>TEXT(calls[[#This Row],[Date of Call]],"DDDD")</f>
        <v>Thursday</v>
      </c>
      <c r="K454" t="str">
        <f>IF(calls[[#This Row],[Duration]]&lt;=10, "Under 10 mins", IF(calls[[#This Row],[Duration]]&lt;=30, "10 to 30 mins", IF(calls[[#This Row],[Duration]]&lt;=60, "30 to 60 mins", IF(calls[[#This Row],[Duration]]&lt;=120, "1 to 2 hours", "More than 2 hours"))))</f>
        <v>1 to 2 hours</v>
      </c>
      <c r="L454">
        <f>ROUND(calls[[#This Row],[Satisfaction Rating]],0)</f>
        <v>5</v>
      </c>
    </row>
    <row r="455" spans="2:12">
      <c r="B455" t="s">
        <v>533</v>
      </c>
      <c r="C455" t="s">
        <v>53</v>
      </c>
      <c r="D455">
        <v>40</v>
      </c>
      <c r="E455" s="10" t="s">
        <v>39</v>
      </c>
      <c r="F455" s="11">
        <v>45052</v>
      </c>
      <c r="G455">
        <v>108</v>
      </c>
      <c r="H455">
        <v>4.2</v>
      </c>
      <c r="I455">
        <f>IF(MONTH(calls[[#This Row],[Date of Call]])&lt;=6, YEAR(calls[[#This Row],[Date of Call]]), YEAR(calls[[#This Row],[Date of Call]])+1)</f>
        <v>2023</v>
      </c>
      <c r="J455" t="str">
        <f>TEXT(calls[[#This Row],[Date of Call]],"DDDD")</f>
        <v>Saturday</v>
      </c>
      <c r="K455" t="str">
        <f>IF(calls[[#This Row],[Duration]]&lt;=10, "Under 10 mins", IF(calls[[#This Row],[Duration]]&lt;=30, "10 to 30 mins", IF(calls[[#This Row],[Duration]]&lt;=60, "30 to 60 mins", IF(calls[[#This Row],[Duration]]&lt;=120, "1 to 2 hours", "More than 2 hours"))))</f>
        <v>30 to 60 mins</v>
      </c>
      <c r="L455">
        <f>ROUND(calls[[#This Row],[Satisfaction Rating]],0)</f>
        <v>4</v>
      </c>
    </row>
    <row r="456" spans="2:12">
      <c r="B456" t="s">
        <v>534</v>
      </c>
      <c r="C456" t="s">
        <v>55</v>
      </c>
      <c r="D456">
        <v>143</v>
      </c>
      <c r="E456" s="10" t="s">
        <v>39</v>
      </c>
      <c r="F456" s="11">
        <v>45052</v>
      </c>
      <c r="G456">
        <v>54</v>
      </c>
      <c r="H456">
        <v>4.4000000000000004</v>
      </c>
      <c r="I456">
        <f>IF(MONTH(calls[[#This Row],[Date of Call]])&lt;=6, YEAR(calls[[#This Row],[Date of Call]]), YEAR(calls[[#This Row],[Date of Call]])+1)</f>
        <v>2023</v>
      </c>
      <c r="J456" t="str">
        <f>TEXT(calls[[#This Row],[Date of Call]],"DDDD")</f>
        <v>Saturday</v>
      </c>
      <c r="K456" t="str">
        <f>IF(calls[[#This Row],[Duration]]&lt;=10, "Under 10 mins", IF(calls[[#This Row],[Duration]]&lt;=30, "10 to 30 mins", IF(calls[[#This Row],[Duration]]&lt;=60, "30 to 60 mins", IF(calls[[#This Row],[Duration]]&lt;=120, "1 to 2 hours", "More than 2 hours"))))</f>
        <v>More than 2 hours</v>
      </c>
      <c r="L456">
        <f>ROUND(calls[[#This Row],[Satisfaction Rating]],0)</f>
        <v>4</v>
      </c>
    </row>
    <row r="457" spans="2:12">
      <c r="B457" t="s">
        <v>535</v>
      </c>
      <c r="C457" t="s">
        <v>53</v>
      </c>
      <c r="D457">
        <v>70</v>
      </c>
      <c r="E457" s="10" t="s">
        <v>39</v>
      </c>
      <c r="F457" s="11">
        <v>45053</v>
      </c>
      <c r="G457">
        <v>44</v>
      </c>
      <c r="H457">
        <v>3.5</v>
      </c>
      <c r="I457">
        <f>IF(MONTH(calls[[#This Row],[Date of Call]])&lt;=6, YEAR(calls[[#This Row],[Date of Call]]), YEAR(calls[[#This Row],[Date of Call]])+1)</f>
        <v>2023</v>
      </c>
      <c r="J457" t="str">
        <f>TEXT(calls[[#This Row],[Date of Call]],"DDDD")</f>
        <v>Sunday</v>
      </c>
      <c r="K457" t="str">
        <f>IF(calls[[#This Row],[Duration]]&lt;=10, "Under 10 mins", IF(calls[[#This Row],[Duration]]&lt;=30, "10 to 30 mins", IF(calls[[#This Row],[Duration]]&lt;=60, "30 to 60 mins", IF(calls[[#This Row],[Duration]]&lt;=120, "1 to 2 hours", "More than 2 hours"))))</f>
        <v>1 to 2 hours</v>
      </c>
      <c r="L457">
        <f>ROUND(calls[[#This Row],[Satisfaction Rating]],0)</f>
        <v>4</v>
      </c>
    </row>
    <row r="458" spans="2:12">
      <c r="B458" t="s">
        <v>536</v>
      </c>
      <c r="C458" t="s">
        <v>58</v>
      </c>
      <c r="D458">
        <v>137</v>
      </c>
      <c r="E458" s="10" t="s">
        <v>39</v>
      </c>
      <c r="F458" s="11">
        <v>45053</v>
      </c>
      <c r="G458">
        <v>44</v>
      </c>
      <c r="H458">
        <v>4.7</v>
      </c>
      <c r="I458">
        <f>IF(MONTH(calls[[#This Row],[Date of Call]])&lt;=6, YEAR(calls[[#This Row],[Date of Call]]), YEAR(calls[[#This Row],[Date of Call]])+1)</f>
        <v>2023</v>
      </c>
      <c r="J458" t="str">
        <f>TEXT(calls[[#This Row],[Date of Call]],"DDDD")</f>
        <v>Sunday</v>
      </c>
      <c r="K458" t="str">
        <f>IF(calls[[#This Row],[Duration]]&lt;=10, "Under 10 mins", IF(calls[[#This Row],[Duration]]&lt;=30, "10 to 30 mins", IF(calls[[#This Row],[Duration]]&lt;=60, "30 to 60 mins", IF(calls[[#This Row],[Duration]]&lt;=120, "1 to 2 hours", "More than 2 hours"))))</f>
        <v>More than 2 hours</v>
      </c>
      <c r="L458">
        <f>ROUND(calls[[#This Row],[Satisfaction Rating]],0)</f>
        <v>5</v>
      </c>
    </row>
    <row r="459" spans="2:12">
      <c r="B459" t="s">
        <v>537</v>
      </c>
      <c r="C459" t="s">
        <v>49</v>
      </c>
      <c r="D459">
        <v>52</v>
      </c>
      <c r="E459" s="10" t="s">
        <v>37</v>
      </c>
      <c r="F459" s="11">
        <v>45054</v>
      </c>
      <c r="G459">
        <v>37</v>
      </c>
      <c r="H459">
        <v>4.9000000000000004</v>
      </c>
      <c r="I459">
        <f>IF(MONTH(calls[[#This Row],[Date of Call]])&lt;=6, YEAR(calls[[#This Row],[Date of Call]]), YEAR(calls[[#This Row],[Date of Call]])+1)</f>
        <v>2023</v>
      </c>
      <c r="J459" t="str">
        <f>TEXT(calls[[#This Row],[Date of Call]],"DDDD")</f>
        <v>Monday</v>
      </c>
      <c r="K459" t="str">
        <f>IF(calls[[#This Row],[Duration]]&lt;=10, "Under 10 mins", IF(calls[[#This Row],[Duration]]&lt;=30, "10 to 30 mins", IF(calls[[#This Row],[Duration]]&lt;=60, "30 to 60 mins", IF(calls[[#This Row],[Duration]]&lt;=120, "1 to 2 hours", "More than 2 hours"))))</f>
        <v>30 to 60 mins</v>
      </c>
      <c r="L459">
        <f>ROUND(calls[[#This Row],[Satisfaction Rating]],0)</f>
        <v>5</v>
      </c>
    </row>
    <row r="460" spans="2:12">
      <c r="B460" t="s">
        <v>538</v>
      </c>
      <c r="C460" t="s">
        <v>50</v>
      </c>
      <c r="D460">
        <v>31</v>
      </c>
      <c r="E460" s="10" t="s">
        <v>36</v>
      </c>
      <c r="F460" s="11">
        <v>45054</v>
      </c>
      <c r="G460">
        <v>180</v>
      </c>
      <c r="H460">
        <v>4.5</v>
      </c>
      <c r="I460">
        <f>IF(MONTH(calls[[#This Row],[Date of Call]])&lt;=6, YEAR(calls[[#This Row],[Date of Call]]), YEAR(calls[[#This Row],[Date of Call]])+1)</f>
        <v>2023</v>
      </c>
      <c r="J460" t="str">
        <f>TEXT(calls[[#This Row],[Date of Call]],"DDDD")</f>
        <v>Monday</v>
      </c>
      <c r="K460" t="str">
        <f>IF(calls[[#This Row],[Duration]]&lt;=10, "Under 10 mins", IF(calls[[#This Row],[Duration]]&lt;=30, "10 to 30 mins", IF(calls[[#This Row],[Duration]]&lt;=60, "30 to 60 mins", IF(calls[[#This Row],[Duration]]&lt;=120, "1 to 2 hours", "More than 2 hours"))))</f>
        <v>30 to 60 mins</v>
      </c>
      <c r="L460">
        <f>ROUND(calls[[#This Row],[Satisfaction Rating]],0)</f>
        <v>5</v>
      </c>
    </row>
    <row r="461" spans="2:12">
      <c r="B461" t="s">
        <v>539</v>
      </c>
      <c r="C461" t="s">
        <v>49</v>
      </c>
      <c r="D461">
        <v>114</v>
      </c>
      <c r="E461" s="10" t="s">
        <v>38</v>
      </c>
      <c r="F461" s="11">
        <v>45054</v>
      </c>
      <c r="G461">
        <v>105</v>
      </c>
      <c r="H461">
        <v>4.9000000000000004</v>
      </c>
      <c r="I461">
        <f>IF(MONTH(calls[[#This Row],[Date of Call]])&lt;=6, YEAR(calls[[#This Row],[Date of Call]]), YEAR(calls[[#This Row],[Date of Call]])+1)</f>
        <v>2023</v>
      </c>
      <c r="J461" t="str">
        <f>TEXT(calls[[#This Row],[Date of Call]],"DDDD")</f>
        <v>Monday</v>
      </c>
      <c r="K461" t="str">
        <f>IF(calls[[#This Row],[Duration]]&lt;=10, "Under 10 mins", IF(calls[[#This Row],[Duration]]&lt;=30, "10 to 30 mins", IF(calls[[#This Row],[Duration]]&lt;=60, "30 to 60 mins", IF(calls[[#This Row],[Duration]]&lt;=120, "1 to 2 hours", "More than 2 hours"))))</f>
        <v>1 to 2 hours</v>
      </c>
      <c r="L461">
        <f>ROUND(calls[[#This Row],[Satisfaction Rating]],0)</f>
        <v>5</v>
      </c>
    </row>
    <row r="462" spans="2:12">
      <c r="B462" t="s">
        <v>540</v>
      </c>
      <c r="C462" t="s">
        <v>58</v>
      </c>
      <c r="D462">
        <v>73</v>
      </c>
      <c r="E462" s="10" t="s">
        <v>40</v>
      </c>
      <c r="F462" s="11">
        <v>45054</v>
      </c>
      <c r="G462">
        <v>87</v>
      </c>
      <c r="H462">
        <v>3.6</v>
      </c>
      <c r="I462">
        <f>IF(MONTH(calls[[#This Row],[Date of Call]])&lt;=6, YEAR(calls[[#This Row],[Date of Call]]), YEAR(calls[[#This Row],[Date of Call]])+1)</f>
        <v>2023</v>
      </c>
      <c r="J462" t="str">
        <f>TEXT(calls[[#This Row],[Date of Call]],"DDDD")</f>
        <v>Monday</v>
      </c>
      <c r="K462" t="str">
        <f>IF(calls[[#This Row],[Duration]]&lt;=10, "Under 10 mins", IF(calls[[#This Row],[Duration]]&lt;=30, "10 to 30 mins", IF(calls[[#This Row],[Duration]]&lt;=60, "30 to 60 mins", IF(calls[[#This Row],[Duration]]&lt;=120, "1 to 2 hours", "More than 2 hours"))))</f>
        <v>1 to 2 hours</v>
      </c>
      <c r="L462">
        <f>ROUND(calls[[#This Row],[Satisfaction Rating]],0)</f>
        <v>4</v>
      </c>
    </row>
    <row r="463" spans="2:12">
      <c r="B463" t="s">
        <v>541</v>
      </c>
      <c r="C463" t="s">
        <v>62</v>
      </c>
      <c r="D463">
        <v>25</v>
      </c>
      <c r="E463" s="10" t="s">
        <v>36</v>
      </c>
      <c r="F463" s="11">
        <v>45054</v>
      </c>
      <c r="G463">
        <v>52</v>
      </c>
      <c r="H463">
        <v>3.8</v>
      </c>
      <c r="I463">
        <f>IF(MONTH(calls[[#This Row],[Date of Call]])&lt;=6, YEAR(calls[[#This Row],[Date of Call]]), YEAR(calls[[#This Row],[Date of Call]])+1)</f>
        <v>2023</v>
      </c>
      <c r="J463" t="str">
        <f>TEXT(calls[[#This Row],[Date of Call]],"DDDD")</f>
        <v>Monday</v>
      </c>
      <c r="K463" t="str">
        <f>IF(calls[[#This Row],[Duration]]&lt;=10, "Under 10 mins", IF(calls[[#This Row],[Duration]]&lt;=30, "10 to 30 mins", IF(calls[[#This Row],[Duration]]&lt;=60, "30 to 60 mins", IF(calls[[#This Row],[Duration]]&lt;=120, "1 to 2 hours", "More than 2 hours"))))</f>
        <v>10 to 30 mins</v>
      </c>
      <c r="L463">
        <f>ROUND(calls[[#This Row],[Satisfaction Rating]],0)</f>
        <v>4</v>
      </c>
    </row>
    <row r="464" spans="2:12">
      <c r="B464" t="s">
        <v>542</v>
      </c>
      <c r="C464" t="s">
        <v>51</v>
      </c>
      <c r="D464">
        <v>44</v>
      </c>
      <c r="E464" s="10" t="s">
        <v>38</v>
      </c>
      <c r="F464" s="11">
        <v>45054</v>
      </c>
      <c r="G464">
        <v>63</v>
      </c>
      <c r="H464">
        <v>3.5</v>
      </c>
      <c r="I464">
        <f>IF(MONTH(calls[[#This Row],[Date of Call]])&lt;=6, YEAR(calls[[#This Row],[Date of Call]]), YEAR(calls[[#This Row],[Date of Call]])+1)</f>
        <v>2023</v>
      </c>
      <c r="J464" t="str">
        <f>TEXT(calls[[#This Row],[Date of Call]],"DDDD")</f>
        <v>Monday</v>
      </c>
      <c r="K464" t="str">
        <f>IF(calls[[#This Row],[Duration]]&lt;=10, "Under 10 mins", IF(calls[[#This Row],[Duration]]&lt;=30, "10 to 30 mins", IF(calls[[#This Row],[Duration]]&lt;=60, "30 to 60 mins", IF(calls[[#This Row],[Duration]]&lt;=120, "1 to 2 hours", "More than 2 hours"))))</f>
        <v>30 to 60 mins</v>
      </c>
      <c r="L464">
        <f>ROUND(calls[[#This Row],[Satisfaction Rating]],0)</f>
        <v>4</v>
      </c>
    </row>
    <row r="465" spans="2:12">
      <c r="B465" t="s">
        <v>543</v>
      </c>
      <c r="C465" t="s">
        <v>61</v>
      </c>
      <c r="D465">
        <v>34</v>
      </c>
      <c r="E465" s="10" t="s">
        <v>37</v>
      </c>
      <c r="F465" s="11">
        <v>45055</v>
      </c>
      <c r="G465">
        <v>195</v>
      </c>
      <c r="H465">
        <v>4.8</v>
      </c>
      <c r="I465">
        <f>IF(MONTH(calls[[#This Row],[Date of Call]])&lt;=6, YEAR(calls[[#This Row],[Date of Call]]), YEAR(calls[[#This Row],[Date of Call]])+1)</f>
        <v>2023</v>
      </c>
      <c r="J465" t="str">
        <f>TEXT(calls[[#This Row],[Date of Call]],"DDDD")</f>
        <v>Tuesday</v>
      </c>
      <c r="K465" t="str">
        <f>IF(calls[[#This Row],[Duration]]&lt;=10, "Under 10 mins", IF(calls[[#This Row],[Duration]]&lt;=30, "10 to 30 mins", IF(calls[[#This Row],[Duration]]&lt;=60, "30 to 60 mins", IF(calls[[#This Row],[Duration]]&lt;=120, "1 to 2 hours", "More than 2 hours"))))</f>
        <v>30 to 60 mins</v>
      </c>
      <c r="L465">
        <f>ROUND(calls[[#This Row],[Satisfaction Rating]],0)</f>
        <v>5</v>
      </c>
    </row>
    <row r="466" spans="2:12">
      <c r="B466" t="s">
        <v>544</v>
      </c>
      <c r="C466" t="s">
        <v>55</v>
      </c>
      <c r="D466">
        <v>89</v>
      </c>
      <c r="E466" s="10" t="s">
        <v>39</v>
      </c>
      <c r="F466" s="11">
        <v>45056</v>
      </c>
      <c r="G466">
        <v>176</v>
      </c>
      <c r="H466">
        <v>4.5</v>
      </c>
      <c r="I466">
        <f>IF(MONTH(calls[[#This Row],[Date of Call]])&lt;=6, YEAR(calls[[#This Row],[Date of Call]]), YEAR(calls[[#This Row],[Date of Call]])+1)</f>
        <v>2023</v>
      </c>
      <c r="J466" t="str">
        <f>TEXT(calls[[#This Row],[Date of Call]],"DDDD")</f>
        <v>Wednesday</v>
      </c>
      <c r="K466" t="str">
        <f>IF(calls[[#This Row],[Duration]]&lt;=10, "Under 10 mins", IF(calls[[#This Row],[Duration]]&lt;=30, "10 to 30 mins", IF(calls[[#This Row],[Duration]]&lt;=60, "30 to 60 mins", IF(calls[[#This Row],[Duration]]&lt;=120, "1 to 2 hours", "More than 2 hours"))))</f>
        <v>1 to 2 hours</v>
      </c>
      <c r="L466">
        <f>ROUND(calls[[#This Row],[Satisfaction Rating]],0)</f>
        <v>5</v>
      </c>
    </row>
    <row r="467" spans="2:12">
      <c r="B467" t="s">
        <v>545</v>
      </c>
      <c r="C467" t="s">
        <v>56</v>
      </c>
      <c r="D467">
        <v>54</v>
      </c>
      <c r="E467" s="10" t="s">
        <v>36</v>
      </c>
      <c r="F467" s="11">
        <v>45057</v>
      </c>
      <c r="G467">
        <v>31</v>
      </c>
      <c r="H467">
        <v>3.3</v>
      </c>
      <c r="I467">
        <f>IF(MONTH(calls[[#This Row],[Date of Call]])&lt;=6, YEAR(calls[[#This Row],[Date of Call]]), YEAR(calls[[#This Row],[Date of Call]])+1)</f>
        <v>2023</v>
      </c>
      <c r="J467" t="str">
        <f>TEXT(calls[[#This Row],[Date of Call]],"DDDD")</f>
        <v>Thursday</v>
      </c>
      <c r="K467" t="str">
        <f>IF(calls[[#This Row],[Duration]]&lt;=10, "Under 10 mins", IF(calls[[#This Row],[Duration]]&lt;=30, "10 to 30 mins", IF(calls[[#This Row],[Duration]]&lt;=60, "30 to 60 mins", IF(calls[[#This Row],[Duration]]&lt;=120, "1 to 2 hours", "More than 2 hours"))))</f>
        <v>30 to 60 mins</v>
      </c>
      <c r="L467">
        <f>ROUND(calls[[#This Row],[Satisfaction Rating]],0)</f>
        <v>3</v>
      </c>
    </row>
    <row r="468" spans="2:12">
      <c r="B468" t="s">
        <v>546</v>
      </c>
      <c r="C468" t="s">
        <v>60</v>
      </c>
      <c r="D468">
        <v>25</v>
      </c>
      <c r="E468" s="10" t="s">
        <v>36</v>
      </c>
      <c r="F468" s="11">
        <v>45058</v>
      </c>
      <c r="G468">
        <v>27</v>
      </c>
      <c r="H468">
        <v>3.2</v>
      </c>
      <c r="I468">
        <f>IF(MONTH(calls[[#This Row],[Date of Call]])&lt;=6, YEAR(calls[[#This Row],[Date of Call]]), YEAR(calls[[#This Row],[Date of Call]])+1)</f>
        <v>2023</v>
      </c>
      <c r="J468" t="str">
        <f>TEXT(calls[[#This Row],[Date of Call]],"DDDD")</f>
        <v>Friday</v>
      </c>
      <c r="K468" t="str">
        <f>IF(calls[[#This Row],[Duration]]&lt;=10, "Under 10 mins", IF(calls[[#This Row],[Duration]]&lt;=30, "10 to 30 mins", IF(calls[[#This Row],[Duration]]&lt;=60, "30 to 60 mins", IF(calls[[#This Row],[Duration]]&lt;=120, "1 to 2 hours", "More than 2 hours"))))</f>
        <v>10 to 30 mins</v>
      </c>
      <c r="L468">
        <f>ROUND(calls[[#This Row],[Satisfaction Rating]],0)</f>
        <v>3</v>
      </c>
    </row>
    <row r="469" spans="2:12">
      <c r="B469" t="s">
        <v>547</v>
      </c>
      <c r="C469" t="s">
        <v>57</v>
      </c>
      <c r="D469">
        <v>91</v>
      </c>
      <c r="E469" s="10" t="s">
        <v>39</v>
      </c>
      <c r="F469" s="11">
        <v>45058</v>
      </c>
      <c r="G469">
        <v>76</v>
      </c>
      <c r="H469">
        <v>4.9000000000000004</v>
      </c>
      <c r="I469">
        <f>IF(MONTH(calls[[#This Row],[Date of Call]])&lt;=6, YEAR(calls[[#This Row],[Date of Call]]), YEAR(calls[[#This Row],[Date of Call]])+1)</f>
        <v>2023</v>
      </c>
      <c r="J469" t="str">
        <f>TEXT(calls[[#This Row],[Date of Call]],"DDDD")</f>
        <v>Friday</v>
      </c>
      <c r="K469" t="str">
        <f>IF(calls[[#This Row],[Duration]]&lt;=10, "Under 10 mins", IF(calls[[#This Row],[Duration]]&lt;=30, "10 to 30 mins", IF(calls[[#This Row],[Duration]]&lt;=60, "30 to 60 mins", IF(calls[[#This Row],[Duration]]&lt;=120, "1 to 2 hours", "More than 2 hours"))))</f>
        <v>1 to 2 hours</v>
      </c>
      <c r="L469">
        <f>ROUND(calls[[#This Row],[Satisfaction Rating]],0)</f>
        <v>5</v>
      </c>
    </row>
    <row r="470" spans="2:12">
      <c r="B470" t="s">
        <v>548</v>
      </c>
      <c r="C470" t="s">
        <v>51</v>
      </c>
      <c r="D470">
        <v>144</v>
      </c>
      <c r="E470" s="10" t="s">
        <v>38</v>
      </c>
      <c r="F470" s="11">
        <v>45058</v>
      </c>
      <c r="G470">
        <v>62</v>
      </c>
      <c r="H470">
        <v>4.8</v>
      </c>
      <c r="I470">
        <f>IF(MONTH(calls[[#This Row],[Date of Call]])&lt;=6, YEAR(calls[[#This Row],[Date of Call]]), YEAR(calls[[#This Row],[Date of Call]])+1)</f>
        <v>2023</v>
      </c>
      <c r="J470" t="str">
        <f>TEXT(calls[[#This Row],[Date of Call]],"DDDD")</f>
        <v>Friday</v>
      </c>
      <c r="K470" t="str">
        <f>IF(calls[[#This Row],[Duration]]&lt;=10, "Under 10 mins", IF(calls[[#This Row],[Duration]]&lt;=30, "10 to 30 mins", IF(calls[[#This Row],[Duration]]&lt;=60, "30 to 60 mins", IF(calls[[#This Row],[Duration]]&lt;=120, "1 to 2 hours", "More than 2 hours"))))</f>
        <v>More than 2 hours</v>
      </c>
      <c r="L470">
        <f>ROUND(calls[[#This Row],[Satisfaction Rating]],0)</f>
        <v>5</v>
      </c>
    </row>
    <row r="471" spans="2:12">
      <c r="B471" t="s">
        <v>549</v>
      </c>
      <c r="C471" t="s">
        <v>57</v>
      </c>
      <c r="D471">
        <v>81</v>
      </c>
      <c r="E471" s="10" t="s">
        <v>37</v>
      </c>
      <c r="F471" s="11">
        <v>45060</v>
      </c>
      <c r="G471">
        <v>100</v>
      </c>
      <c r="H471">
        <v>1.3</v>
      </c>
      <c r="I471">
        <f>IF(MONTH(calls[[#This Row],[Date of Call]])&lt;=6, YEAR(calls[[#This Row],[Date of Call]]), YEAR(calls[[#This Row],[Date of Call]])+1)</f>
        <v>2023</v>
      </c>
      <c r="J471" t="str">
        <f>TEXT(calls[[#This Row],[Date of Call]],"DDDD")</f>
        <v>Sunday</v>
      </c>
      <c r="K471" t="str">
        <f>IF(calls[[#This Row],[Duration]]&lt;=10, "Under 10 mins", IF(calls[[#This Row],[Duration]]&lt;=30, "10 to 30 mins", IF(calls[[#This Row],[Duration]]&lt;=60, "30 to 60 mins", IF(calls[[#This Row],[Duration]]&lt;=120, "1 to 2 hours", "More than 2 hours"))))</f>
        <v>1 to 2 hours</v>
      </c>
      <c r="L471">
        <f>ROUND(calls[[#This Row],[Satisfaction Rating]],0)</f>
        <v>1</v>
      </c>
    </row>
    <row r="472" spans="2:12">
      <c r="B472" t="s">
        <v>550</v>
      </c>
      <c r="C472" t="s">
        <v>59</v>
      </c>
      <c r="D472">
        <v>92</v>
      </c>
      <c r="E472" s="10" t="s">
        <v>36</v>
      </c>
      <c r="F472" s="11">
        <v>45060</v>
      </c>
      <c r="G472">
        <v>44</v>
      </c>
      <c r="H472">
        <v>3.1</v>
      </c>
      <c r="I472">
        <f>IF(MONTH(calls[[#This Row],[Date of Call]])&lt;=6, YEAR(calls[[#This Row],[Date of Call]]), YEAR(calls[[#This Row],[Date of Call]])+1)</f>
        <v>2023</v>
      </c>
      <c r="J472" t="str">
        <f>TEXT(calls[[#This Row],[Date of Call]],"DDDD")</f>
        <v>Sunday</v>
      </c>
      <c r="K472" t="str">
        <f>IF(calls[[#This Row],[Duration]]&lt;=10, "Under 10 mins", IF(calls[[#This Row],[Duration]]&lt;=30, "10 to 30 mins", IF(calls[[#This Row],[Duration]]&lt;=60, "30 to 60 mins", IF(calls[[#This Row],[Duration]]&lt;=120, "1 to 2 hours", "More than 2 hours"))))</f>
        <v>1 to 2 hours</v>
      </c>
      <c r="L472">
        <f>ROUND(calls[[#This Row],[Satisfaction Rating]],0)</f>
        <v>3</v>
      </c>
    </row>
    <row r="473" spans="2:12">
      <c r="B473" t="s">
        <v>551</v>
      </c>
      <c r="C473" t="s">
        <v>60</v>
      </c>
      <c r="D473">
        <v>115</v>
      </c>
      <c r="E473" s="10" t="s">
        <v>39</v>
      </c>
      <c r="F473" s="11">
        <v>45060</v>
      </c>
      <c r="G473">
        <v>168</v>
      </c>
      <c r="H473">
        <v>3.4</v>
      </c>
      <c r="I473">
        <f>IF(MONTH(calls[[#This Row],[Date of Call]])&lt;=6, YEAR(calls[[#This Row],[Date of Call]]), YEAR(calls[[#This Row],[Date of Call]])+1)</f>
        <v>2023</v>
      </c>
      <c r="J473" t="str">
        <f>TEXT(calls[[#This Row],[Date of Call]],"DDDD")</f>
        <v>Sunday</v>
      </c>
      <c r="K473" t="str">
        <f>IF(calls[[#This Row],[Duration]]&lt;=10, "Under 10 mins", IF(calls[[#This Row],[Duration]]&lt;=30, "10 to 30 mins", IF(calls[[#This Row],[Duration]]&lt;=60, "30 to 60 mins", IF(calls[[#This Row],[Duration]]&lt;=120, "1 to 2 hours", "More than 2 hours"))))</f>
        <v>1 to 2 hours</v>
      </c>
      <c r="L473">
        <f>ROUND(calls[[#This Row],[Satisfaction Rating]],0)</f>
        <v>3</v>
      </c>
    </row>
    <row r="474" spans="2:12">
      <c r="B474" t="s">
        <v>552</v>
      </c>
      <c r="C474" t="s">
        <v>54</v>
      </c>
      <c r="D474">
        <v>56</v>
      </c>
      <c r="E474" s="10" t="s">
        <v>39</v>
      </c>
      <c r="F474" s="11">
        <v>45061</v>
      </c>
      <c r="G474">
        <v>200</v>
      </c>
      <c r="H474">
        <v>4.5999999999999996</v>
      </c>
      <c r="I474">
        <f>IF(MONTH(calls[[#This Row],[Date of Call]])&lt;=6, YEAR(calls[[#This Row],[Date of Call]]), YEAR(calls[[#This Row],[Date of Call]])+1)</f>
        <v>2023</v>
      </c>
      <c r="J474" t="str">
        <f>TEXT(calls[[#This Row],[Date of Call]],"DDDD")</f>
        <v>Monday</v>
      </c>
      <c r="K474" t="str">
        <f>IF(calls[[#This Row],[Duration]]&lt;=10, "Under 10 mins", IF(calls[[#This Row],[Duration]]&lt;=30, "10 to 30 mins", IF(calls[[#This Row],[Duration]]&lt;=60, "30 to 60 mins", IF(calls[[#This Row],[Duration]]&lt;=120, "1 to 2 hours", "More than 2 hours"))))</f>
        <v>30 to 60 mins</v>
      </c>
      <c r="L474">
        <f>ROUND(calls[[#This Row],[Satisfaction Rating]],0)</f>
        <v>5</v>
      </c>
    </row>
    <row r="475" spans="2:12">
      <c r="B475" t="s">
        <v>553</v>
      </c>
      <c r="C475" t="s">
        <v>50</v>
      </c>
      <c r="D475">
        <v>154</v>
      </c>
      <c r="E475" s="10" t="s">
        <v>36</v>
      </c>
      <c r="F475" s="11">
        <v>45061</v>
      </c>
      <c r="G475">
        <v>84</v>
      </c>
      <c r="H475">
        <v>4.3</v>
      </c>
      <c r="I475">
        <f>IF(MONTH(calls[[#This Row],[Date of Call]])&lt;=6, YEAR(calls[[#This Row],[Date of Call]]), YEAR(calls[[#This Row],[Date of Call]])+1)</f>
        <v>2023</v>
      </c>
      <c r="J475" t="str">
        <f>TEXT(calls[[#This Row],[Date of Call]],"DDDD")</f>
        <v>Monday</v>
      </c>
      <c r="K475" t="str">
        <f>IF(calls[[#This Row],[Duration]]&lt;=10, "Under 10 mins", IF(calls[[#This Row],[Duration]]&lt;=30, "10 to 30 mins", IF(calls[[#This Row],[Duration]]&lt;=60, "30 to 60 mins", IF(calls[[#This Row],[Duration]]&lt;=120, "1 to 2 hours", "More than 2 hours"))))</f>
        <v>More than 2 hours</v>
      </c>
      <c r="L475">
        <f>ROUND(calls[[#This Row],[Satisfaction Rating]],0)</f>
        <v>4</v>
      </c>
    </row>
    <row r="476" spans="2:12">
      <c r="B476" t="s">
        <v>554</v>
      </c>
      <c r="C476" t="s">
        <v>55</v>
      </c>
      <c r="D476">
        <v>51</v>
      </c>
      <c r="E476" s="10" t="s">
        <v>39</v>
      </c>
      <c r="F476" s="11">
        <v>45062</v>
      </c>
      <c r="G476">
        <v>117</v>
      </c>
      <c r="H476">
        <v>2.7</v>
      </c>
      <c r="I476">
        <f>IF(MONTH(calls[[#This Row],[Date of Call]])&lt;=6, YEAR(calls[[#This Row],[Date of Call]]), YEAR(calls[[#This Row],[Date of Call]])+1)</f>
        <v>2023</v>
      </c>
      <c r="J476" t="str">
        <f>TEXT(calls[[#This Row],[Date of Call]],"DDDD")</f>
        <v>Tuesday</v>
      </c>
      <c r="K476" t="str">
        <f>IF(calls[[#This Row],[Duration]]&lt;=10, "Under 10 mins", IF(calls[[#This Row],[Duration]]&lt;=30, "10 to 30 mins", IF(calls[[#This Row],[Duration]]&lt;=60, "30 to 60 mins", IF(calls[[#This Row],[Duration]]&lt;=120, "1 to 2 hours", "More than 2 hours"))))</f>
        <v>30 to 60 mins</v>
      </c>
      <c r="L476">
        <f>ROUND(calls[[#This Row],[Satisfaction Rating]],0)</f>
        <v>3</v>
      </c>
    </row>
    <row r="477" spans="2:12">
      <c r="B477" t="s">
        <v>555</v>
      </c>
      <c r="C477" t="s">
        <v>61</v>
      </c>
      <c r="D477">
        <v>21</v>
      </c>
      <c r="E477" s="10" t="s">
        <v>37</v>
      </c>
      <c r="F477" s="11">
        <v>45062</v>
      </c>
      <c r="G477">
        <v>63</v>
      </c>
      <c r="H477">
        <v>4.2</v>
      </c>
      <c r="I477">
        <f>IF(MONTH(calls[[#This Row],[Date of Call]])&lt;=6, YEAR(calls[[#This Row],[Date of Call]]), YEAR(calls[[#This Row],[Date of Call]])+1)</f>
        <v>2023</v>
      </c>
      <c r="J477" t="str">
        <f>TEXT(calls[[#This Row],[Date of Call]],"DDDD")</f>
        <v>Tuesday</v>
      </c>
      <c r="K477" t="str">
        <f>IF(calls[[#This Row],[Duration]]&lt;=10, "Under 10 mins", IF(calls[[#This Row],[Duration]]&lt;=30, "10 to 30 mins", IF(calls[[#This Row],[Duration]]&lt;=60, "30 to 60 mins", IF(calls[[#This Row],[Duration]]&lt;=120, "1 to 2 hours", "More than 2 hours"))))</f>
        <v>10 to 30 mins</v>
      </c>
      <c r="L477">
        <f>ROUND(calls[[#This Row],[Satisfaction Rating]],0)</f>
        <v>4</v>
      </c>
    </row>
    <row r="478" spans="2:12">
      <c r="B478" t="s">
        <v>556</v>
      </c>
      <c r="C478" t="s">
        <v>60</v>
      </c>
      <c r="D478">
        <v>80</v>
      </c>
      <c r="E478" s="10" t="s">
        <v>39</v>
      </c>
      <c r="F478" s="11">
        <v>45063</v>
      </c>
      <c r="G478">
        <v>145</v>
      </c>
      <c r="H478">
        <v>4.9000000000000004</v>
      </c>
      <c r="I478">
        <f>IF(MONTH(calls[[#This Row],[Date of Call]])&lt;=6, YEAR(calls[[#This Row],[Date of Call]]), YEAR(calls[[#This Row],[Date of Call]])+1)</f>
        <v>2023</v>
      </c>
      <c r="J478" t="str">
        <f>TEXT(calls[[#This Row],[Date of Call]],"DDDD")</f>
        <v>Wednesday</v>
      </c>
      <c r="K478" t="str">
        <f>IF(calls[[#This Row],[Duration]]&lt;=10, "Under 10 mins", IF(calls[[#This Row],[Duration]]&lt;=30, "10 to 30 mins", IF(calls[[#This Row],[Duration]]&lt;=60, "30 to 60 mins", IF(calls[[#This Row],[Duration]]&lt;=120, "1 to 2 hours", "More than 2 hours"))))</f>
        <v>1 to 2 hours</v>
      </c>
      <c r="L478">
        <f>ROUND(calls[[#This Row],[Satisfaction Rating]],0)</f>
        <v>5</v>
      </c>
    </row>
    <row r="479" spans="2:12">
      <c r="B479" t="s">
        <v>557</v>
      </c>
      <c r="C479" t="s">
        <v>55</v>
      </c>
      <c r="D479">
        <v>139</v>
      </c>
      <c r="E479" s="10" t="s">
        <v>36</v>
      </c>
      <c r="F479" s="11">
        <v>45063</v>
      </c>
      <c r="G479">
        <v>220</v>
      </c>
      <c r="H479">
        <v>3.2</v>
      </c>
      <c r="I479">
        <f>IF(MONTH(calls[[#This Row],[Date of Call]])&lt;=6, YEAR(calls[[#This Row],[Date of Call]]), YEAR(calls[[#This Row],[Date of Call]])+1)</f>
        <v>2023</v>
      </c>
      <c r="J479" t="str">
        <f>TEXT(calls[[#This Row],[Date of Call]],"DDDD")</f>
        <v>Wednesday</v>
      </c>
      <c r="K479" t="str">
        <f>IF(calls[[#This Row],[Duration]]&lt;=10, "Under 10 mins", IF(calls[[#This Row],[Duration]]&lt;=30, "10 to 30 mins", IF(calls[[#This Row],[Duration]]&lt;=60, "30 to 60 mins", IF(calls[[#This Row],[Duration]]&lt;=120, "1 to 2 hours", "More than 2 hours"))))</f>
        <v>More than 2 hours</v>
      </c>
      <c r="L479">
        <f>ROUND(calls[[#This Row],[Satisfaction Rating]],0)</f>
        <v>3</v>
      </c>
    </row>
    <row r="480" spans="2:12">
      <c r="B480" t="s">
        <v>558</v>
      </c>
      <c r="C480" t="s">
        <v>53</v>
      </c>
      <c r="D480">
        <v>50</v>
      </c>
      <c r="E480" s="10" t="s">
        <v>37</v>
      </c>
      <c r="F480" s="11">
        <v>45063</v>
      </c>
      <c r="G480">
        <v>26</v>
      </c>
      <c r="H480">
        <v>4.7</v>
      </c>
      <c r="I480">
        <f>IF(MONTH(calls[[#This Row],[Date of Call]])&lt;=6, YEAR(calls[[#This Row],[Date of Call]]), YEAR(calls[[#This Row],[Date of Call]])+1)</f>
        <v>2023</v>
      </c>
      <c r="J480" t="str">
        <f>TEXT(calls[[#This Row],[Date of Call]],"DDDD")</f>
        <v>Wednesday</v>
      </c>
      <c r="K480" t="str">
        <f>IF(calls[[#This Row],[Duration]]&lt;=10, "Under 10 mins", IF(calls[[#This Row],[Duration]]&lt;=30, "10 to 30 mins", IF(calls[[#This Row],[Duration]]&lt;=60, "30 to 60 mins", IF(calls[[#This Row],[Duration]]&lt;=120, "1 to 2 hours", "More than 2 hours"))))</f>
        <v>30 to 60 mins</v>
      </c>
      <c r="L480">
        <f>ROUND(calls[[#This Row],[Satisfaction Rating]],0)</f>
        <v>5</v>
      </c>
    </row>
    <row r="481" spans="2:12">
      <c r="B481" t="s">
        <v>559</v>
      </c>
      <c r="C481" t="s">
        <v>60</v>
      </c>
      <c r="D481">
        <v>88</v>
      </c>
      <c r="E481" s="10" t="s">
        <v>39</v>
      </c>
      <c r="F481" s="11">
        <v>45063</v>
      </c>
      <c r="G481">
        <v>78</v>
      </c>
      <c r="H481">
        <v>4.3</v>
      </c>
      <c r="I481">
        <f>IF(MONTH(calls[[#This Row],[Date of Call]])&lt;=6, YEAR(calls[[#This Row],[Date of Call]]), YEAR(calls[[#This Row],[Date of Call]])+1)</f>
        <v>2023</v>
      </c>
      <c r="J481" t="str">
        <f>TEXT(calls[[#This Row],[Date of Call]],"DDDD")</f>
        <v>Wednesday</v>
      </c>
      <c r="K481" t="str">
        <f>IF(calls[[#This Row],[Duration]]&lt;=10, "Under 10 mins", IF(calls[[#This Row],[Duration]]&lt;=30, "10 to 30 mins", IF(calls[[#This Row],[Duration]]&lt;=60, "30 to 60 mins", IF(calls[[#This Row],[Duration]]&lt;=120, "1 to 2 hours", "More than 2 hours"))))</f>
        <v>1 to 2 hours</v>
      </c>
      <c r="L481">
        <f>ROUND(calls[[#This Row],[Satisfaction Rating]],0)</f>
        <v>4</v>
      </c>
    </row>
    <row r="482" spans="2:12">
      <c r="B482" t="s">
        <v>560</v>
      </c>
      <c r="C482" t="s">
        <v>56</v>
      </c>
      <c r="D482">
        <v>19</v>
      </c>
      <c r="E482" s="10" t="s">
        <v>38</v>
      </c>
      <c r="F482" s="11">
        <v>45064</v>
      </c>
      <c r="G482">
        <v>132</v>
      </c>
      <c r="H482">
        <v>4.3</v>
      </c>
      <c r="I482">
        <f>IF(MONTH(calls[[#This Row],[Date of Call]])&lt;=6, YEAR(calls[[#This Row],[Date of Call]]), YEAR(calls[[#This Row],[Date of Call]])+1)</f>
        <v>2023</v>
      </c>
      <c r="J482" t="str">
        <f>TEXT(calls[[#This Row],[Date of Call]],"DDDD")</f>
        <v>Thursday</v>
      </c>
      <c r="K482" t="str">
        <f>IF(calls[[#This Row],[Duration]]&lt;=10, "Under 10 mins", IF(calls[[#This Row],[Duration]]&lt;=30, "10 to 30 mins", IF(calls[[#This Row],[Duration]]&lt;=60, "30 to 60 mins", IF(calls[[#This Row],[Duration]]&lt;=120, "1 to 2 hours", "More than 2 hours"))))</f>
        <v>10 to 30 mins</v>
      </c>
      <c r="L482">
        <f>ROUND(calls[[#This Row],[Satisfaction Rating]],0)</f>
        <v>4</v>
      </c>
    </row>
    <row r="483" spans="2:12">
      <c r="B483" t="s">
        <v>561</v>
      </c>
      <c r="C483" t="s">
        <v>62</v>
      </c>
      <c r="D483">
        <v>104</v>
      </c>
      <c r="E483" s="10" t="s">
        <v>38</v>
      </c>
      <c r="F483" s="11">
        <v>45065</v>
      </c>
      <c r="G483">
        <v>68</v>
      </c>
      <c r="H483">
        <v>3.7</v>
      </c>
      <c r="I483">
        <f>IF(MONTH(calls[[#This Row],[Date of Call]])&lt;=6, YEAR(calls[[#This Row],[Date of Call]]), YEAR(calls[[#This Row],[Date of Call]])+1)</f>
        <v>2023</v>
      </c>
      <c r="J483" t="str">
        <f>TEXT(calls[[#This Row],[Date of Call]],"DDDD")</f>
        <v>Friday</v>
      </c>
      <c r="K483" t="str">
        <f>IF(calls[[#This Row],[Duration]]&lt;=10, "Under 10 mins", IF(calls[[#This Row],[Duration]]&lt;=30, "10 to 30 mins", IF(calls[[#This Row],[Duration]]&lt;=60, "30 to 60 mins", IF(calls[[#This Row],[Duration]]&lt;=120, "1 to 2 hours", "More than 2 hours"))))</f>
        <v>1 to 2 hours</v>
      </c>
      <c r="L483">
        <f>ROUND(calls[[#This Row],[Satisfaction Rating]],0)</f>
        <v>4</v>
      </c>
    </row>
    <row r="484" spans="2:12">
      <c r="B484" t="s">
        <v>562</v>
      </c>
      <c r="C484" t="s">
        <v>50</v>
      </c>
      <c r="D484">
        <v>67</v>
      </c>
      <c r="E484" s="10" t="s">
        <v>36</v>
      </c>
      <c r="F484" s="11">
        <v>45067</v>
      </c>
      <c r="G484">
        <v>129</v>
      </c>
      <c r="H484">
        <v>4.7</v>
      </c>
      <c r="I484">
        <f>IF(MONTH(calls[[#This Row],[Date of Call]])&lt;=6, YEAR(calls[[#This Row],[Date of Call]]), YEAR(calls[[#This Row],[Date of Call]])+1)</f>
        <v>2023</v>
      </c>
      <c r="J484" t="str">
        <f>TEXT(calls[[#This Row],[Date of Call]],"DDDD")</f>
        <v>Sunday</v>
      </c>
      <c r="K484" t="str">
        <f>IF(calls[[#This Row],[Duration]]&lt;=10, "Under 10 mins", IF(calls[[#This Row],[Duration]]&lt;=30, "10 to 30 mins", IF(calls[[#This Row],[Duration]]&lt;=60, "30 to 60 mins", IF(calls[[#This Row],[Duration]]&lt;=120, "1 to 2 hours", "More than 2 hours"))))</f>
        <v>1 to 2 hours</v>
      </c>
      <c r="L484">
        <f>ROUND(calls[[#This Row],[Satisfaction Rating]],0)</f>
        <v>5</v>
      </c>
    </row>
    <row r="485" spans="2:12">
      <c r="B485" t="s">
        <v>563</v>
      </c>
      <c r="C485" t="s">
        <v>52</v>
      </c>
      <c r="D485">
        <v>107</v>
      </c>
      <c r="E485" s="10" t="s">
        <v>38</v>
      </c>
      <c r="F485" s="11">
        <v>45067</v>
      </c>
      <c r="G485">
        <v>115</v>
      </c>
      <c r="H485">
        <v>4.9000000000000004</v>
      </c>
      <c r="I485">
        <f>IF(MONTH(calls[[#This Row],[Date of Call]])&lt;=6, YEAR(calls[[#This Row],[Date of Call]]), YEAR(calls[[#This Row],[Date of Call]])+1)</f>
        <v>2023</v>
      </c>
      <c r="J485" t="str">
        <f>TEXT(calls[[#This Row],[Date of Call]],"DDDD")</f>
        <v>Sunday</v>
      </c>
      <c r="K485" t="str">
        <f>IF(calls[[#This Row],[Duration]]&lt;=10, "Under 10 mins", IF(calls[[#This Row],[Duration]]&lt;=30, "10 to 30 mins", IF(calls[[#This Row],[Duration]]&lt;=60, "30 to 60 mins", IF(calls[[#This Row],[Duration]]&lt;=120, "1 to 2 hours", "More than 2 hours"))))</f>
        <v>1 to 2 hours</v>
      </c>
      <c r="L485">
        <f>ROUND(calls[[#This Row],[Satisfaction Rating]],0)</f>
        <v>5</v>
      </c>
    </row>
    <row r="486" spans="2:12">
      <c r="B486" t="s">
        <v>564</v>
      </c>
      <c r="C486" t="s">
        <v>52</v>
      </c>
      <c r="D486">
        <v>93</v>
      </c>
      <c r="E486" s="10" t="s">
        <v>38</v>
      </c>
      <c r="F486" s="11">
        <v>45067</v>
      </c>
      <c r="G486">
        <v>128</v>
      </c>
      <c r="H486">
        <v>3.9</v>
      </c>
      <c r="I486">
        <f>IF(MONTH(calls[[#This Row],[Date of Call]])&lt;=6, YEAR(calls[[#This Row],[Date of Call]]), YEAR(calls[[#This Row],[Date of Call]])+1)</f>
        <v>2023</v>
      </c>
      <c r="J486" t="str">
        <f>TEXT(calls[[#This Row],[Date of Call]],"DDDD")</f>
        <v>Sunday</v>
      </c>
      <c r="K486" t="str">
        <f>IF(calls[[#This Row],[Duration]]&lt;=10, "Under 10 mins", IF(calls[[#This Row],[Duration]]&lt;=30, "10 to 30 mins", IF(calls[[#This Row],[Duration]]&lt;=60, "30 to 60 mins", IF(calls[[#This Row],[Duration]]&lt;=120, "1 to 2 hours", "More than 2 hours"))))</f>
        <v>1 to 2 hours</v>
      </c>
      <c r="L486">
        <f>ROUND(calls[[#This Row],[Satisfaction Rating]],0)</f>
        <v>4</v>
      </c>
    </row>
    <row r="487" spans="2:12">
      <c r="B487" t="s">
        <v>565</v>
      </c>
      <c r="C487" t="s">
        <v>52</v>
      </c>
      <c r="D487">
        <v>117</v>
      </c>
      <c r="E487" s="10" t="s">
        <v>36</v>
      </c>
      <c r="F487" s="11">
        <v>45067</v>
      </c>
      <c r="G487">
        <v>90</v>
      </c>
      <c r="H487">
        <v>4.5</v>
      </c>
      <c r="I487">
        <f>IF(MONTH(calls[[#This Row],[Date of Call]])&lt;=6, YEAR(calls[[#This Row],[Date of Call]]), YEAR(calls[[#This Row],[Date of Call]])+1)</f>
        <v>2023</v>
      </c>
      <c r="J487" t="str">
        <f>TEXT(calls[[#This Row],[Date of Call]],"DDDD")</f>
        <v>Sunday</v>
      </c>
      <c r="K487" t="str">
        <f>IF(calls[[#This Row],[Duration]]&lt;=10, "Under 10 mins", IF(calls[[#This Row],[Duration]]&lt;=30, "10 to 30 mins", IF(calls[[#This Row],[Duration]]&lt;=60, "30 to 60 mins", IF(calls[[#This Row],[Duration]]&lt;=120, "1 to 2 hours", "More than 2 hours"))))</f>
        <v>1 to 2 hours</v>
      </c>
      <c r="L487">
        <f>ROUND(calls[[#This Row],[Satisfaction Rating]],0)</f>
        <v>5</v>
      </c>
    </row>
    <row r="488" spans="2:12">
      <c r="B488" t="s">
        <v>566</v>
      </c>
      <c r="C488" t="s">
        <v>53</v>
      </c>
      <c r="D488">
        <v>76</v>
      </c>
      <c r="E488" s="10" t="s">
        <v>39</v>
      </c>
      <c r="F488" s="11">
        <v>45068</v>
      </c>
      <c r="G488">
        <v>39</v>
      </c>
      <c r="H488">
        <v>4.5999999999999996</v>
      </c>
      <c r="I488">
        <f>IF(MONTH(calls[[#This Row],[Date of Call]])&lt;=6, YEAR(calls[[#This Row],[Date of Call]]), YEAR(calls[[#This Row],[Date of Call]])+1)</f>
        <v>2023</v>
      </c>
      <c r="J488" t="str">
        <f>TEXT(calls[[#This Row],[Date of Call]],"DDDD")</f>
        <v>Monday</v>
      </c>
      <c r="K488" t="str">
        <f>IF(calls[[#This Row],[Duration]]&lt;=10, "Under 10 mins", IF(calls[[#This Row],[Duration]]&lt;=30, "10 to 30 mins", IF(calls[[#This Row],[Duration]]&lt;=60, "30 to 60 mins", IF(calls[[#This Row],[Duration]]&lt;=120, "1 to 2 hours", "More than 2 hours"))))</f>
        <v>1 to 2 hours</v>
      </c>
      <c r="L488">
        <f>ROUND(calls[[#This Row],[Satisfaction Rating]],0)</f>
        <v>5</v>
      </c>
    </row>
    <row r="489" spans="2:12">
      <c r="B489" t="s">
        <v>567</v>
      </c>
      <c r="C489" t="s">
        <v>56</v>
      </c>
      <c r="D489">
        <v>64</v>
      </c>
      <c r="E489" s="10" t="s">
        <v>38</v>
      </c>
      <c r="F489" s="11">
        <v>45068</v>
      </c>
      <c r="G489">
        <v>132</v>
      </c>
      <c r="H489">
        <v>3.3</v>
      </c>
      <c r="I489">
        <f>IF(MONTH(calls[[#This Row],[Date of Call]])&lt;=6, YEAR(calls[[#This Row],[Date of Call]]), YEAR(calls[[#This Row],[Date of Call]])+1)</f>
        <v>2023</v>
      </c>
      <c r="J489" t="str">
        <f>TEXT(calls[[#This Row],[Date of Call]],"DDDD")</f>
        <v>Monday</v>
      </c>
      <c r="K489" t="str">
        <f>IF(calls[[#This Row],[Duration]]&lt;=10, "Under 10 mins", IF(calls[[#This Row],[Duration]]&lt;=30, "10 to 30 mins", IF(calls[[#This Row],[Duration]]&lt;=60, "30 to 60 mins", IF(calls[[#This Row],[Duration]]&lt;=120, "1 to 2 hours", "More than 2 hours"))))</f>
        <v>1 to 2 hours</v>
      </c>
      <c r="L489">
        <f>ROUND(calls[[#This Row],[Satisfaction Rating]],0)</f>
        <v>3</v>
      </c>
    </row>
    <row r="490" spans="2:12">
      <c r="B490" t="s">
        <v>568</v>
      </c>
      <c r="C490" t="s">
        <v>51</v>
      </c>
      <c r="D490">
        <v>33</v>
      </c>
      <c r="E490" s="10" t="s">
        <v>38</v>
      </c>
      <c r="F490" s="11">
        <v>45068</v>
      </c>
      <c r="G490">
        <v>170</v>
      </c>
      <c r="H490">
        <v>3.8</v>
      </c>
      <c r="I490">
        <f>IF(MONTH(calls[[#This Row],[Date of Call]])&lt;=6, YEAR(calls[[#This Row],[Date of Call]]), YEAR(calls[[#This Row],[Date of Call]])+1)</f>
        <v>2023</v>
      </c>
      <c r="J490" t="str">
        <f>TEXT(calls[[#This Row],[Date of Call]],"DDDD")</f>
        <v>Monday</v>
      </c>
      <c r="K490" t="str">
        <f>IF(calls[[#This Row],[Duration]]&lt;=10, "Under 10 mins", IF(calls[[#This Row],[Duration]]&lt;=30, "10 to 30 mins", IF(calls[[#This Row],[Duration]]&lt;=60, "30 to 60 mins", IF(calls[[#This Row],[Duration]]&lt;=120, "1 to 2 hours", "More than 2 hours"))))</f>
        <v>30 to 60 mins</v>
      </c>
      <c r="L490">
        <f>ROUND(calls[[#This Row],[Satisfaction Rating]],0)</f>
        <v>4</v>
      </c>
    </row>
    <row r="491" spans="2:12">
      <c r="B491" t="s">
        <v>569</v>
      </c>
      <c r="C491" t="s">
        <v>52</v>
      </c>
      <c r="D491">
        <v>115</v>
      </c>
      <c r="E491" s="10" t="s">
        <v>36</v>
      </c>
      <c r="F491" s="11">
        <v>45068</v>
      </c>
      <c r="G491">
        <v>42</v>
      </c>
      <c r="H491">
        <v>4.7</v>
      </c>
      <c r="I491">
        <f>IF(MONTH(calls[[#This Row],[Date of Call]])&lt;=6, YEAR(calls[[#This Row],[Date of Call]]), YEAR(calls[[#This Row],[Date of Call]])+1)</f>
        <v>2023</v>
      </c>
      <c r="J491" t="str">
        <f>TEXT(calls[[#This Row],[Date of Call]],"DDDD")</f>
        <v>Monday</v>
      </c>
      <c r="K491" t="str">
        <f>IF(calls[[#This Row],[Duration]]&lt;=10, "Under 10 mins", IF(calls[[#This Row],[Duration]]&lt;=30, "10 to 30 mins", IF(calls[[#This Row],[Duration]]&lt;=60, "30 to 60 mins", IF(calls[[#This Row],[Duration]]&lt;=120, "1 to 2 hours", "More than 2 hours"))))</f>
        <v>1 to 2 hours</v>
      </c>
      <c r="L491">
        <f>ROUND(calls[[#This Row],[Satisfaction Rating]],0)</f>
        <v>5</v>
      </c>
    </row>
    <row r="492" spans="2:12">
      <c r="B492" t="s">
        <v>570</v>
      </c>
      <c r="C492" t="s">
        <v>63</v>
      </c>
      <c r="D492">
        <v>155</v>
      </c>
      <c r="E492" s="10" t="s">
        <v>39</v>
      </c>
      <c r="F492" s="11">
        <v>45069</v>
      </c>
      <c r="G492">
        <v>37</v>
      </c>
      <c r="H492">
        <v>4</v>
      </c>
      <c r="I492">
        <f>IF(MONTH(calls[[#This Row],[Date of Call]])&lt;=6, YEAR(calls[[#This Row],[Date of Call]]), YEAR(calls[[#This Row],[Date of Call]])+1)</f>
        <v>2023</v>
      </c>
      <c r="J492" t="str">
        <f>TEXT(calls[[#This Row],[Date of Call]],"DDDD")</f>
        <v>Tuesday</v>
      </c>
      <c r="K492" t="str">
        <f>IF(calls[[#This Row],[Duration]]&lt;=10, "Under 10 mins", IF(calls[[#This Row],[Duration]]&lt;=30, "10 to 30 mins", IF(calls[[#This Row],[Duration]]&lt;=60, "30 to 60 mins", IF(calls[[#This Row],[Duration]]&lt;=120, "1 to 2 hours", "More than 2 hours"))))</f>
        <v>More than 2 hours</v>
      </c>
      <c r="L492">
        <f>ROUND(calls[[#This Row],[Satisfaction Rating]],0)</f>
        <v>4</v>
      </c>
    </row>
    <row r="493" spans="2:12">
      <c r="B493" t="s">
        <v>571</v>
      </c>
      <c r="C493" t="s">
        <v>50</v>
      </c>
      <c r="D493">
        <v>117</v>
      </c>
      <c r="E493" s="10" t="s">
        <v>39</v>
      </c>
      <c r="F493" s="11">
        <v>45069</v>
      </c>
      <c r="G493">
        <v>88</v>
      </c>
      <c r="H493">
        <v>4.7</v>
      </c>
      <c r="I493">
        <f>IF(MONTH(calls[[#This Row],[Date of Call]])&lt;=6, YEAR(calls[[#This Row],[Date of Call]]), YEAR(calls[[#This Row],[Date of Call]])+1)</f>
        <v>2023</v>
      </c>
      <c r="J493" t="str">
        <f>TEXT(calls[[#This Row],[Date of Call]],"DDDD")</f>
        <v>Tuesday</v>
      </c>
      <c r="K493" t="str">
        <f>IF(calls[[#This Row],[Duration]]&lt;=10, "Under 10 mins", IF(calls[[#This Row],[Duration]]&lt;=30, "10 to 30 mins", IF(calls[[#This Row],[Duration]]&lt;=60, "30 to 60 mins", IF(calls[[#This Row],[Duration]]&lt;=120, "1 to 2 hours", "More than 2 hours"))))</f>
        <v>1 to 2 hours</v>
      </c>
      <c r="L493">
        <f>ROUND(calls[[#This Row],[Satisfaction Rating]],0)</f>
        <v>5</v>
      </c>
    </row>
    <row r="494" spans="2:12">
      <c r="B494" t="s">
        <v>572</v>
      </c>
      <c r="C494" t="s">
        <v>55</v>
      </c>
      <c r="D494">
        <v>63</v>
      </c>
      <c r="E494" s="10" t="s">
        <v>39</v>
      </c>
      <c r="F494" s="11">
        <v>45069</v>
      </c>
      <c r="G494">
        <v>80</v>
      </c>
      <c r="H494">
        <v>2.5</v>
      </c>
      <c r="I494">
        <f>IF(MONTH(calls[[#This Row],[Date of Call]])&lt;=6, YEAR(calls[[#This Row],[Date of Call]]), YEAR(calls[[#This Row],[Date of Call]])+1)</f>
        <v>2023</v>
      </c>
      <c r="J494" t="str">
        <f>TEXT(calls[[#This Row],[Date of Call]],"DDDD")</f>
        <v>Tuesday</v>
      </c>
      <c r="K494" t="str">
        <f>IF(calls[[#This Row],[Duration]]&lt;=10, "Under 10 mins", IF(calls[[#This Row],[Duration]]&lt;=30, "10 to 30 mins", IF(calls[[#This Row],[Duration]]&lt;=60, "30 to 60 mins", IF(calls[[#This Row],[Duration]]&lt;=120, "1 to 2 hours", "More than 2 hours"))))</f>
        <v>1 to 2 hours</v>
      </c>
      <c r="L494">
        <f>ROUND(calls[[#This Row],[Satisfaction Rating]],0)</f>
        <v>3</v>
      </c>
    </row>
    <row r="495" spans="2:12">
      <c r="B495" t="s">
        <v>573</v>
      </c>
      <c r="C495" t="s">
        <v>56</v>
      </c>
      <c r="D495">
        <v>59</v>
      </c>
      <c r="E495" s="10" t="s">
        <v>40</v>
      </c>
      <c r="F495" s="11">
        <v>45070</v>
      </c>
      <c r="G495">
        <v>123</v>
      </c>
      <c r="H495">
        <v>3.6</v>
      </c>
      <c r="I495">
        <f>IF(MONTH(calls[[#This Row],[Date of Call]])&lt;=6, YEAR(calls[[#This Row],[Date of Call]]), YEAR(calls[[#This Row],[Date of Call]])+1)</f>
        <v>2023</v>
      </c>
      <c r="J495" t="str">
        <f>TEXT(calls[[#This Row],[Date of Call]],"DDDD")</f>
        <v>Wednesday</v>
      </c>
      <c r="K495" t="str">
        <f>IF(calls[[#This Row],[Duration]]&lt;=10, "Under 10 mins", IF(calls[[#This Row],[Duration]]&lt;=30, "10 to 30 mins", IF(calls[[#This Row],[Duration]]&lt;=60, "30 to 60 mins", IF(calls[[#This Row],[Duration]]&lt;=120, "1 to 2 hours", "More than 2 hours"))))</f>
        <v>30 to 60 mins</v>
      </c>
      <c r="L495">
        <f>ROUND(calls[[#This Row],[Satisfaction Rating]],0)</f>
        <v>4</v>
      </c>
    </row>
    <row r="496" spans="2:12">
      <c r="B496" t="s">
        <v>574</v>
      </c>
      <c r="C496" t="s">
        <v>61</v>
      </c>
      <c r="D496">
        <v>133</v>
      </c>
      <c r="E496" s="10" t="s">
        <v>38</v>
      </c>
      <c r="F496" s="11">
        <v>45070</v>
      </c>
      <c r="G496">
        <v>31</v>
      </c>
      <c r="H496">
        <v>3.7</v>
      </c>
      <c r="I496">
        <f>IF(MONTH(calls[[#This Row],[Date of Call]])&lt;=6, YEAR(calls[[#This Row],[Date of Call]]), YEAR(calls[[#This Row],[Date of Call]])+1)</f>
        <v>2023</v>
      </c>
      <c r="J496" t="str">
        <f>TEXT(calls[[#This Row],[Date of Call]],"DDDD")</f>
        <v>Wednesday</v>
      </c>
      <c r="K496" t="str">
        <f>IF(calls[[#This Row],[Duration]]&lt;=10, "Under 10 mins", IF(calls[[#This Row],[Duration]]&lt;=30, "10 to 30 mins", IF(calls[[#This Row],[Duration]]&lt;=60, "30 to 60 mins", IF(calls[[#This Row],[Duration]]&lt;=120, "1 to 2 hours", "More than 2 hours"))))</f>
        <v>More than 2 hours</v>
      </c>
      <c r="L496">
        <f>ROUND(calls[[#This Row],[Satisfaction Rating]],0)</f>
        <v>4</v>
      </c>
    </row>
    <row r="497" spans="2:12">
      <c r="B497" t="s">
        <v>575</v>
      </c>
      <c r="C497" t="s">
        <v>59</v>
      </c>
      <c r="D497">
        <v>101</v>
      </c>
      <c r="E497" s="10" t="s">
        <v>37</v>
      </c>
      <c r="F497" s="11">
        <v>45070</v>
      </c>
      <c r="G497">
        <v>205</v>
      </c>
      <c r="H497">
        <v>3.9</v>
      </c>
      <c r="I497">
        <f>IF(MONTH(calls[[#This Row],[Date of Call]])&lt;=6, YEAR(calls[[#This Row],[Date of Call]]), YEAR(calls[[#This Row],[Date of Call]])+1)</f>
        <v>2023</v>
      </c>
      <c r="J497" t="str">
        <f>TEXT(calls[[#This Row],[Date of Call]],"DDDD")</f>
        <v>Wednesday</v>
      </c>
      <c r="K497" t="str">
        <f>IF(calls[[#This Row],[Duration]]&lt;=10, "Under 10 mins", IF(calls[[#This Row],[Duration]]&lt;=30, "10 to 30 mins", IF(calls[[#This Row],[Duration]]&lt;=60, "30 to 60 mins", IF(calls[[#This Row],[Duration]]&lt;=120, "1 to 2 hours", "More than 2 hours"))))</f>
        <v>1 to 2 hours</v>
      </c>
      <c r="L497">
        <f>ROUND(calls[[#This Row],[Satisfaction Rating]],0)</f>
        <v>4</v>
      </c>
    </row>
    <row r="498" spans="2:12">
      <c r="B498" t="s">
        <v>576</v>
      </c>
      <c r="C498" t="s">
        <v>57</v>
      </c>
      <c r="D498">
        <v>151</v>
      </c>
      <c r="E498" s="10" t="s">
        <v>39</v>
      </c>
      <c r="F498" s="11">
        <v>45071</v>
      </c>
      <c r="G498">
        <v>123</v>
      </c>
      <c r="H498">
        <v>3.7</v>
      </c>
      <c r="I498">
        <f>IF(MONTH(calls[[#This Row],[Date of Call]])&lt;=6, YEAR(calls[[#This Row],[Date of Call]]), YEAR(calls[[#This Row],[Date of Call]])+1)</f>
        <v>2023</v>
      </c>
      <c r="J498" t="str">
        <f>TEXT(calls[[#This Row],[Date of Call]],"DDDD")</f>
        <v>Thursday</v>
      </c>
      <c r="K498" t="str">
        <f>IF(calls[[#This Row],[Duration]]&lt;=10, "Under 10 mins", IF(calls[[#This Row],[Duration]]&lt;=30, "10 to 30 mins", IF(calls[[#This Row],[Duration]]&lt;=60, "30 to 60 mins", IF(calls[[#This Row],[Duration]]&lt;=120, "1 to 2 hours", "More than 2 hours"))))</f>
        <v>More than 2 hours</v>
      </c>
      <c r="L498">
        <f>ROUND(calls[[#This Row],[Satisfaction Rating]],0)</f>
        <v>4</v>
      </c>
    </row>
    <row r="499" spans="2:12">
      <c r="B499" t="s">
        <v>577</v>
      </c>
      <c r="C499" t="s">
        <v>51</v>
      </c>
      <c r="D499">
        <v>146</v>
      </c>
      <c r="E499" s="10" t="s">
        <v>38</v>
      </c>
      <c r="F499" s="11">
        <v>45071</v>
      </c>
      <c r="G499">
        <v>123</v>
      </c>
      <c r="H499">
        <v>4.3</v>
      </c>
      <c r="I499">
        <f>IF(MONTH(calls[[#This Row],[Date of Call]])&lt;=6, YEAR(calls[[#This Row],[Date of Call]]), YEAR(calls[[#This Row],[Date of Call]])+1)</f>
        <v>2023</v>
      </c>
      <c r="J499" t="str">
        <f>TEXT(calls[[#This Row],[Date of Call]],"DDDD")</f>
        <v>Thursday</v>
      </c>
      <c r="K499" t="str">
        <f>IF(calls[[#This Row],[Duration]]&lt;=10, "Under 10 mins", IF(calls[[#This Row],[Duration]]&lt;=30, "10 to 30 mins", IF(calls[[#This Row],[Duration]]&lt;=60, "30 to 60 mins", IF(calls[[#This Row],[Duration]]&lt;=120, "1 to 2 hours", "More than 2 hours"))))</f>
        <v>More than 2 hours</v>
      </c>
      <c r="L499">
        <f>ROUND(calls[[#This Row],[Satisfaction Rating]],0)</f>
        <v>4</v>
      </c>
    </row>
    <row r="500" spans="2:12">
      <c r="B500" t="s">
        <v>578</v>
      </c>
      <c r="C500" t="s">
        <v>55</v>
      </c>
      <c r="D500">
        <v>148</v>
      </c>
      <c r="E500" s="10" t="s">
        <v>38</v>
      </c>
      <c r="F500" s="11">
        <v>45071</v>
      </c>
      <c r="G500">
        <v>36</v>
      </c>
      <c r="H500">
        <v>2.9</v>
      </c>
      <c r="I500">
        <f>IF(MONTH(calls[[#This Row],[Date of Call]])&lt;=6, YEAR(calls[[#This Row],[Date of Call]]), YEAR(calls[[#This Row],[Date of Call]])+1)</f>
        <v>2023</v>
      </c>
      <c r="J500" t="str">
        <f>TEXT(calls[[#This Row],[Date of Call]],"DDDD")</f>
        <v>Thursday</v>
      </c>
      <c r="K500" t="str">
        <f>IF(calls[[#This Row],[Duration]]&lt;=10, "Under 10 mins", IF(calls[[#This Row],[Duration]]&lt;=30, "10 to 30 mins", IF(calls[[#This Row],[Duration]]&lt;=60, "30 to 60 mins", IF(calls[[#This Row],[Duration]]&lt;=120, "1 to 2 hours", "More than 2 hours"))))</f>
        <v>More than 2 hours</v>
      </c>
      <c r="L500">
        <f>ROUND(calls[[#This Row],[Satisfaction Rating]],0)</f>
        <v>3</v>
      </c>
    </row>
    <row r="501" spans="2:12">
      <c r="B501" t="s">
        <v>579</v>
      </c>
      <c r="C501" t="s">
        <v>57</v>
      </c>
      <c r="D501">
        <v>81</v>
      </c>
      <c r="E501" s="10" t="s">
        <v>38</v>
      </c>
      <c r="F501" s="11">
        <v>45071</v>
      </c>
      <c r="G501">
        <v>116</v>
      </c>
      <c r="H501">
        <v>4.3</v>
      </c>
      <c r="I501">
        <f>IF(MONTH(calls[[#This Row],[Date of Call]])&lt;=6, YEAR(calls[[#This Row],[Date of Call]]), YEAR(calls[[#This Row],[Date of Call]])+1)</f>
        <v>2023</v>
      </c>
      <c r="J501" t="str">
        <f>TEXT(calls[[#This Row],[Date of Call]],"DDDD")</f>
        <v>Thursday</v>
      </c>
      <c r="K501" t="str">
        <f>IF(calls[[#This Row],[Duration]]&lt;=10, "Under 10 mins", IF(calls[[#This Row],[Duration]]&lt;=30, "10 to 30 mins", IF(calls[[#This Row],[Duration]]&lt;=60, "30 to 60 mins", IF(calls[[#This Row],[Duration]]&lt;=120, "1 to 2 hours", "More than 2 hours"))))</f>
        <v>1 to 2 hours</v>
      </c>
      <c r="L501">
        <f>ROUND(calls[[#This Row],[Satisfaction Rating]],0)</f>
        <v>4</v>
      </c>
    </row>
    <row r="502" spans="2:12">
      <c r="B502" t="s">
        <v>580</v>
      </c>
      <c r="C502" t="s">
        <v>62</v>
      </c>
      <c r="D502">
        <v>115</v>
      </c>
      <c r="E502" s="10" t="s">
        <v>38</v>
      </c>
      <c r="F502" s="11">
        <v>45071</v>
      </c>
      <c r="G502">
        <v>40</v>
      </c>
      <c r="H502">
        <v>4.9000000000000004</v>
      </c>
      <c r="I502">
        <f>IF(MONTH(calls[[#This Row],[Date of Call]])&lt;=6, YEAR(calls[[#This Row],[Date of Call]]), YEAR(calls[[#This Row],[Date of Call]])+1)</f>
        <v>2023</v>
      </c>
      <c r="J502" t="str">
        <f>TEXT(calls[[#This Row],[Date of Call]],"DDDD")</f>
        <v>Thursday</v>
      </c>
      <c r="K502" t="str">
        <f>IF(calls[[#This Row],[Duration]]&lt;=10, "Under 10 mins", IF(calls[[#This Row],[Duration]]&lt;=30, "10 to 30 mins", IF(calls[[#This Row],[Duration]]&lt;=60, "30 to 60 mins", IF(calls[[#This Row],[Duration]]&lt;=120, "1 to 2 hours", "More than 2 hours"))))</f>
        <v>1 to 2 hours</v>
      </c>
      <c r="L502">
        <f>ROUND(calls[[#This Row],[Satisfaction Rating]],0)</f>
        <v>5</v>
      </c>
    </row>
    <row r="503" spans="2:12">
      <c r="B503" t="s">
        <v>581</v>
      </c>
      <c r="C503" t="s">
        <v>62</v>
      </c>
      <c r="D503">
        <v>117</v>
      </c>
      <c r="E503" s="10" t="s">
        <v>39</v>
      </c>
      <c r="F503" s="11">
        <v>45071</v>
      </c>
      <c r="G503">
        <v>40</v>
      </c>
      <c r="H503">
        <v>4</v>
      </c>
      <c r="I503">
        <f>IF(MONTH(calls[[#This Row],[Date of Call]])&lt;=6, YEAR(calls[[#This Row],[Date of Call]]), YEAR(calls[[#This Row],[Date of Call]])+1)</f>
        <v>2023</v>
      </c>
      <c r="J503" t="str">
        <f>TEXT(calls[[#This Row],[Date of Call]],"DDDD")</f>
        <v>Thursday</v>
      </c>
      <c r="K503" t="str">
        <f>IF(calls[[#This Row],[Duration]]&lt;=10, "Under 10 mins", IF(calls[[#This Row],[Duration]]&lt;=30, "10 to 30 mins", IF(calls[[#This Row],[Duration]]&lt;=60, "30 to 60 mins", IF(calls[[#This Row],[Duration]]&lt;=120, "1 to 2 hours", "More than 2 hours"))))</f>
        <v>1 to 2 hours</v>
      </c>
      <c r="L503">
        <f>ROUND(calls[[#This Row],[Satisfaction Rating]],0)</f>
        <v>4</v>
      </c>
    </row>
    <row r="504" spans="2:12">
      <c r="B504" t="s">
        <v>582</v>
      </c>
      <c r="C504" t="s">
        <v>59</v>
      </c>
      <c r="D504">
        <v>110</v>
      </c>
      <c r="E504" s="10" t="s">
        <v>36</v>
      </c>
      <c r="F504" s="11">
        <v>45072</v>
      </c>
      <c r="G504">
        <v>82</v>
      </c>
      <c r="H504">
        <v>4</v>
      </c>
      <c r="I504">
        <f>IF(MONTH(calls[[#This Row],[Date of Call]])&lt;=6, YEAR(calls[[#This Row],[Date of Call]]), YEAR(calls[[#This Row],[Date of Call]])+1)</f>
        <v>2023</v>
      </c>
      <c r="J504" t="str">
        <f>TEXT(calls[[#This Row],[Date of Call]],"DDDD")</f>
        <v>Friday</v>
      </c>
      <c r="K504" t="str">
        <f>IF(calls[[#This Row],[Duration]]&lt;=10, "Under 10 mins", IF(calls[[#This Row],[Duration]]&lt;=30, "10 to 30 mins", IF(calls[[#This Row],[Duration]]&lt;=60, "30 to 60 mins", IF(calls[[#This Row],[Duration]]&lt;=120, "1 to 2 hours", "More than 2 hours"))))</f>
        <v>1 to 2 hours</v>
      </c>
      <c r="L504">
        <f>ROUND(calls[[#This Row],[Satisfaction Rating]],0)</f>
        <v>4</v>
      </c>
    </row>
    <row r="505" spans="2:12">
      <c r="B505" t="s">
        <v>583</v>
      </c>
      <c r="C505" t="s">
        <v>53</v>
      </c>
      <c r="D505">
        <v>103</v>
      </c>
      <c r="E505" s="10" t="s">
        <v>40</v>
      </c>
      <c r="F505" s="11">
        <v>45072</v>
      </c>
      <c r="G505">
        <v>62</v>
      </c>
      <c r="H505">
        <v>3.4</v>
      </c>
      <c r="I505">
        <f>IF(MONTH(calls[[#This Row],[Date of Call]])&lt;=6, YEAR(calls[[#This Row],[Date of Call]]), YEAR(calls[[#This Row],[Date of Call]])+1)</f>
        <v>2023</v>
      </c>
      <c r="J505" t="str">
        <f>TEXT(calls[[#This Row],[Date of Call]],"DDDD")</f>
        <v>Friday</v>
      </c>
      <c r="K505" t="str">
        <f>IF(calls[[#This Row],[Duration]]&lt;=10, "Under 10 mins", IF(calls[[#This Row],[Duration]]&lt;=30, "10 to 30 mins", IF(calls[[#This Row],[Duration]]&lt;=60, "30 to 60 mins", IF(calls[[#This Row],[Duration]]&lt;=120, "1 to 2 hours", "More than 2 hours"))))</f>
        <v>1 to 2 hours</v>
      </c>
      <c r="L505">
        <f>ROUND(calls[[#This Row],[Satisfaction Rating]],0)</f>
        <v>3</v>
      </c>
    </row>
    <row r="506" spans="2:12">
      <c r="B506" t="s">
        <v>584</v>
      </c>
      <c r="C506" t="s">
        <v>63</v>
      </c>
      <c r="D506">
        <v>45</v>
      </c>
      <c r="E506" s="10" t="s">
        <v>40</v>
      </c>
      <c r="F506" s="11">
        <v>45072</v>
      </c>
      <c r="G506">
        <v>135</v>
      </c>
      <c r="H506">
        <v>3.9</v>
      </c>
      <c r="I506">
        <f>IF(MONTH(calls[[#This Row],[Date of Call]])&lt;=6, YEAR(calls[[#This Row],[Date of Call]]), YEAR(calls[[#This Row],[Date of Call]])+1)</f>
        <v>2023</v>
      </c>
      <c r="J506" t="str">
        <f>TEXT(calls[[#This Row],[Date of Call]],"DDDD")</f>
        <v>Friday</v>
      </c>
      <c r="K506" t="str">
        <f>IF(calls[[#This Row],[Duration]]&lt;=10, "Under 10 mins", IF(calls[[#This Row],[Duration]]&lt;=30, "10 to 30 mins", IF(calls[[#This Row],[Duration]]&lt;=60, "30 to 60 mins", IF(calls[[#This Row],[Duration]]&lt;=120, "1 to 2 hours", "More than 2 hours"))))</f>
        <v>30 to 60 mins</v>
      </c>
      <c r="L506">
        <f>ROUND(calls[[#This Row],[Satisfaction Rating]],0)</f>
        <v>4</v>
      </c>
    </row>
    <row r="507" spans="2:12">
      <c r="B507" t="s">
        <v>585</v>
      </c>
      <c r="C507" t="s">
        <v>59</v>
      </c>
      <c r="D507">
        <v>110</v>
      </c>
      <c r="E507" s="10" t="s">
        <v>37</v>
      </c>
      <c r="F507" s="11">
        <v>45072</v>
      </c>
      <c r="G507">
        <v>155</v>
      </c>
      <c r="H507">
        <v>2.1</v>
      </c>
      <c r="I507">
        <f>IF(MONTH(calls[[#This Row],[Date of Call]])&lt;=6, YEAR(calls[[#This Row],[Date of Call]]), YEAR(calls[[#This Row],[Date of Call]])+1)</f>
        <v>2023</v>
      </c>
      <c r="J507" t="str">
        <f>TEXT(calls[[#This Row],[Date of Call]],"DDDD")</f>
        <v>Friday</v>
      </c>
      <c r="K507" t="str">
        <f>IF(calls[[#This Row],[Duration]]&lt;=10, "Under 10 mins", IF(calls[[#This Row],[Duration]]&lt;=30, "10 to 30 mins", IF(calls[[#This Row],[Duration]]&lt;=60, "30 to 60 mins", IF(calls[[#This Row],[Duration]]&lt;=120, "1 to 2 hours", "More than 2 hours"))))</f>
        <v>1 to 2 hours</v>
      </c>
      <c r="L507">
        <f>ROUND(calls[[#This Row],[Satisfaction Rating]],0)</f>
        <v>2</v>
      </c>
    </row>
    <row r="508" spans="2:12">
      <c r="B508" t="s">
        <v>586</v>
      </c>
      <c r="C508" t="s">
        <v>56</v>
      </c>
      <c r="D508">
        <v>43</v>
      </c>
      <c r="E508" s="10" t="s">
        <v>36</v>
      </c>
      <c r="F508" s="11">
        <v>45072</v>
      </c>
      <c r="G508">
        <v>37</v>
      </c>
      <c r="H508">
        <v>4.9000000000000004</v>
      </c>
      <c r="I508">
        <f>IF(MONTH(calls[[#This Row],[Date of Call]])&lt;=6, YEAR(calls[[#This Row],[Date of Call]]), YEAR(calls[[#This Row],[Date of Call]])+1)</f>
        <v>2023</v>
      </c>
      <c r="J508" t="str">
        <f>TEXT(calls[[#This Row],[Date of Call]],"DDDD")</f>
        <v>Friday</v>
      </c>
      <c r="K508" t="str">
        <f>IF(calls[[#This Row],[Duration]]&lt;=10, "Under 10 mins", IF(calls[[#This Row],[Duration]]&lt;=30, "10 to 30 mins", IF(calls[[#This Row],[Duration]]&lt;=60, "30 to 60 mins", IF(calls[[#This Row],[Duration]]&lt;=120, "1 to 2 hours", "More than 2 hours"))))</f>
        <v>30 to 60 mins</v>
      </c>
      <c r="L508">
        <f>ROUND(calls[[#This Row],[Satisfaction Rating]],0)</f>
        <v>5</v>
      </c>
    </row>
    <row r="509" spans="2:12">
      <c r="B509" t="s">
        <v>587</v>
      </c>
      <c r="C509" t="s">
        <v>59</v>
      </c>
      <c r="D509">
        <v>104</v>
      </c>
      <c r="E509" s="10" t="s">
        <v>39</v>
      </c>
      <c r="F509" s="11">
        <v>45073</v>
      </c>
      <c r="G509">
        <v>56</v>
      </c>
      <c r="H509">
        <v>3.4</v>
      </c>
      <c r="I509">
        <f>IF(MONTH(calls[[#This Row],[Date of Call]])&lt;=6, YEAR(calls[[#This Row],[Date of Call]]), YEAR(calls[[#This Row],[Date of Call]])+1)</f>
        <v>2023</v>
      </c>
      <c r="J509" t="str">
        <f>TEXT(calls[[#This Row],[Date of Call]],"DDDD")</f>
        <v>Saturday</v>
      </c>
      <c r="K509" t="str">
        <f>IF(calls[[#This Row],[Duration]]&lt;=10, "Under 10 mins", IF(calls[[#This Row],[Duration]]&lt;=30, "10 to 30 mins", IF(calls[[#This Row],[Duration]]&lt;=60, "30 to 60 mins", IF(calls[[#This Row],[Duration]]&lt;=120, "1 to 2 hours", "More than 2 hours"))))</f>
        <v>1 to 2 hours</v>
      </c>
      <c r="L509">
        <f>ROUND(calls[[#This Row],[Satisfaction Rating]],0)</f>
        <v>3</v>
      </c>
    </row>
    <row r="510" spans="2:12">
      <c r="B510" t="s">
        <v>588</v>
      </c>
      <c r="C510" t="s">
        <v>59</v>
      </c>
      <c r="D510">
        <v>101</v>
      </c>
      <c r="E510" s="10" t="s">
        <v>39</v>
      </c>
      <c r="F510" s="11">
        <v>45073</v>
      </c>
      <c r="G510">
        <v>185</v>
      </c>
      <c r="H510">
        <v>5</v>
      </c>
      <c r="I510">
        <f>IF(MONTH(calls[[#This Row],[Date of Call]])&lt;=6, YEAR(calls[[#This Row],[Date of Call]]), YEAR(calls[[#This Row],[Date of Call]])+1)</f>
        <v>2023</v>
      </c>
      <c r="J510" t="str">
        <f>TEXT(calls[[#This Row],[Date of Call]],"DDDD")</f>
        <v>Saturday</v>
      </c>
      <c r="K510" t="str">
        <f>IF(calls[[#This Row],[Duration]]&lt;=10, "Under 10 mins", IF(calls[[#This Row],[Duration]]&lt;=30, "10 to 30 mins", IF(calls[[#This Row],[Duration]]&lt;=60, "30 to 60 mins", IF(calls[[#This Row],[Duration]]&lt;=120, "1 to 2 hours", "More than 2 hours"))))</f>
        <v>1 to 2 hours</v>
      </c>
      <c r="L510">
        <f>ROUND(calls[[#This Row],[Satisfaction Rating]],0)</f>
        <v>5</v>
      </c>
    </row>
    <row r="511" spans="2:12">
      <c r="B511" t="s">
        <v>589</v>
      </c>
      <c r="C511" t="s">
        <v>49</v>
      </c>
      <c r="D511">
        <v>55</v>
      </c>
      <c r="E511" s="10" t="s">
        <v>36</v>
      </c>
      <c r="F511" s="11">
        <v>45074</v>
      </c>
      <c r="G511">
        <v>145</v>
      </c>
      <c r="H511">
        <v>4.5</v>
      </c>
      <c r="I511">
        <f>IF(MONTH(calls[[#This Row],[Date of Call]])&lt;=6, YEAR(calls[[#This Row],[Date of Call]]), YEAR(calls[[#This Row],[Date of Call]])+1)</f>
        <v>2023</v>
      </c>
      <c r="J511" t="str">
        <f>TEXT(calls[[#This Row],[Date of Call]],"DDDD")</f>
        <v>Sunday</v>
      </c>
      <c r="K511" t="str">
        <f>IF(calls[[#This Row],[Duration]]&lt;=10, "Under 10 mins", IF(calls[[#This Row],[Duration]]&lt;=30, "10 to 30 mins", IF(calls[[#This Row],[Duration]]&lt;=60, "30 to 60 mins", IF(calls[[#This Row],[Duration]]&lt;=120, "1 to 2 hours", "More than 2 hours"))))</f>
        <v>30 to 60 mins</v>
      </c>
      <c r="L511">
        <f>ROUND(calls[[#This Row],[Satisfaction Rating]],0)</f>
        <v>5</v>
      </c>
    </row>
    <row r="512" spans="2:12">
      <c r="B512" t="s">
        <v>590</v>
      </c>
      <c r="C512" t="s">
        <v>57</v>
      </c>
      <c r="D512">
        <v>40</v>
      </c>
      <c r="E512" s="10" t="s">
        <v>40</v>
      </c>
      <c r="F512" s="11">
        <v>45074</v>
      </c>
      <c r="G512">
        <v>116</v>
      </c>
      <c r="H512">
        <v>2.6</v>
      </c>
      <c r="I512">
        <f>IF(MONTH(calls[[#This Row],[Date of Call]])&lt;=6, YEAR(calls[[#This Row],[Date of Call]]), YEAR(calls[[#This Row],[Date of Call]])+1)</f>
        <v>2023</v>
      </c>
      <c r="J512" t="str">
        <f>TEXT(calls[[#This Row],[Date of Call]],"DDDD")</f>
        <v>Sunday</v>
      </c>
      <c r="K512" t="str">
        <f>IF(calls[[#This Row],[Duration]]&lt;=10, "Under 10 mins", IF(calls[[#This Row],[Duration]]&lt;=30, "10 to 30 mins", IF(calls[[#This Row],[Duration]]&lt;=60, "30 to 60 mins", IF(calls[[#This Row],[Duration]]&lt;=120, "1 to 2 hours", "More than 2 hours"))))</f>
        <v>30 to 60 mins</v>
      </c>
      <c r="L512">
        <f>ROUND(calls[[#This Row],[Satisfaction Rating]],0)</f>
        <v>3</v>
      </c>
    </row>
    <row r="513" spans="2:12">
      <c r="B513" t="s">
        <v>591</v>
      </c>
      <c r="C513" t="s">
        <v>56</v>
      </c>
      <c r="D513">
        <v>122</v>
      </c>
      <c r="E513" s="10" t="s">
        <v>38</v>
      </c>
      <c r="F513" s="11">
        <v>45074</v>
      </c>
      <c r="G513">
        <v>45</v>
      </c>
      <c r="H513">
        <v>4.2</v>
      </c>
      <c r="I513">
        <f>IF(MONTH(calls[[#This Row],[Date of Call]])&lt;=6, YEAR(calls[[#This Row],[Date of Call]]), YEAR(calls[[#This Row],[Date of Call]])+1)</f>
        <v>2023</v>
      </c>
      <c r="J513" t="str">
        <f>TEXT(calls[[#This Row],[Date of Call]],"DDDD")</f>
        <v>Sunday</v>
      </c>
      <c r="K513" t="str">
        <f>IF(calls[[#This Row],[Duration]]&lt;=10, "Under 10 mins", IF(calls[[#This Row],[Duration]]&lt;=30, "10 to 30 mins", IF(calls[[#This Row],[Duration]]&lt;=60, "30 to 60 mins", IF(calls[[#This Row],[Duration]]&lt;=120, "1 to 2 hours", "More than 2 hours"))))</f>
        <v>More than 2 hours</v>
      </c>
      <c r="L513">
        <f>ROUND(calls[[#This Row],[Satisfaction Rating]],0)</f>
        <v>4</v>
      </c>
    </row>
    <row r="514" spans="2:12">
      <c r="B514" t="s">
        <v>592</v>
      </c>
      <c r="C514" t="s">
        <v>51</v>
      </c>
      <c r="D514">
        <v>98</v>
      </c>
      <c r="E514" s="10" t="s">
        <v>39</v>
      </c>
      <c r="F514" s="11">
        <v>45075</v>
      </c>
      <c r="G514">
        <v>35</v>
      </c>
      <c r="H514">
        <v>4.5</v>
      </c>
      <c r="I514">
        <f>IF(MONTH(calls[[#This Row],[Date of Call]])&lt;=6, YEAR(calls[[#This Row],[Date of Call]]), YEAR(calls[[#This Row],[Date of Call]])+1)</f>
        <v>2023</v>
      </c>
      <c r="J514" t="str">
        <f>TEXT(calls[[#This Row],[Date of Call]],"DDDD")</f>
        <v>Monday</v>
      </c>
      <c r="K514" t="str">
        <f>IF(calls[[#This Row],[Duration]]&lt;=10, "Under 10 mins", IF(calls[[#This Row],[Duration]]&lt;=30, "10 to 30 mins", IF(calls[[#This Row],[Duration]]&lt;=60, "30 to 60 mins", IF(calls[[#This Row],[Duration]]&lt;=120, "1 to 2 hours", "More than 2 hours"))))</f>
        <v>1 to 2 hours</v>
      </c>
      <c r="L514">
        <f>ROUND(calls[[#This Row],[Satisfaction Rating]],0)</f>
        <v>5</v>
      </c>
    </row>
    <row r="515" spans="2:12">
      <c r="B515" t="s">
        <v>593</v>
      </c>
      <c r="C515" t="s">
        <v>62</v>
      </c>
      <c r="D515">
        <v>110</v>
      </c>
      <c r="E515" s="10" t="s">
        <v>40</v>
      </c>
      <c r="F515" s="11">
        <v>45075</v>
      </c>
      <c r="G515">
        <v>100</v>
      </c>
      <c r="H515">
        <v>4.4000000000000004</v>
      </c>
      <c r="I515">
        <f>IF(MONTH(calls[[#This Row],[Date of Call]])&lt;=6, YEAR(calls[[#This Row],[Date of Call]]), YEAR(calls[[#This Row],[Date of Call]])+1)</f>
        <v>2023</v>
      </c>
      <c r="J515" t="str">
        <f>TEXT(calls[[#This Row],[Date of Call]],"DDDD")</f>
        <v>Monday</v>
      </c>
      <c r="K515" t="str">
        <f>IF(calls[[#This Row],[Duration]]&lt;=10, "Under 10 mins", IF(calls[[#This Row],[Duration]]&lt;=30, "10 to 30 mins", IF(calls[[#This Row],[Duration]]&lt;=60, "30 to 60 mins", IF(calls[[#This Row],[Duration]]&lt;=120, "1 to 2 hours", "More than 2 hours"))))</f>
        <v>1 to 2 hours</v>
      </c>
      <c r="L515">
        <f>ROUND(calls[[#This Row],[Satisfaction Rating]],0)</f>
        <v>4</v>
      </c>
    </row>
    <row r="516" spans="2:12">
      <c r="B516" t="s">
        <v>594</v>
      </c>
      <c r="C516" t="s">
        <v>62</v>
      </c>
      <c r="D516">
        <v>62</v>
      </c>
      <c r="E516" s="10" t="s">
        <v>36</v>
      </c>
      <c r="F516" s="11">
        <v>45076</v>
      </c>
      <c r="G516">
        <v>125</v>
      </c>
      <c r="H516">
        <v>3.5</v>
      </c>
      <c r="I516">
        <f>IF(MONTH(calls[[#This Row],[Date of Call]])&lt;=6, YEAR(calls[[#This Row],[Date of Call]]), YEAR(calls[[#This Row],[Date of Call]])+1)</f>
        <v>2023</v>
      </c>
      <c r="J516" t="str">
        <f>TEXT(calls[[#This Row],[Date of Call]],"DDDD")</f>
        <v>Tuesday</v>
      </c>
      <c r="K516" t="str">
        <f>IF(calls[[#This Row],[Duration]]&lt;=10, "Under 10 mins", IF(calls[[#This Row],[Duration]]&lt;=30, "10 to 30 mins", IF(calls[[#This Row],[Duration]]&lt;=60, "30 to 60 mins", IF(calls[[#This Row],[Duration]]&lt;=120, "1 to 2 hours", "More than 2 hours"))))</f>
        <v>1 to 2 hours</v>
      </c>
      <c r="L516">
        <f>ROUND(calls[[#This Row],[Satisfaction Rating]],0)</f>
        <v>4</v>
      </c>
    </row>
    <row r="517" spans="2:12">
      <c r="B517" t="s">
        <v>595</v>
      </c>
      <c r="C517" t="s">
        <v>56</v>
      </c>
      <c r="D517">
        <v>134</v>
      </c>
      <c r="E517" s="10" t="s">
        <v>38</v>
      </c>
      <c r="F517" s="11">
        <v>45076</v>
      </c>
      <c r="G517">
        <v>120</v>
      </c>
      <c r="H517">
        <v>3</v>
      </c>
      <c r="I517">
        <f>IF(MONTH(calls[[#This Row],[Date of Call]])&lt;=6, YEAR(calls[[#This Row],[Date of Call]]), YEAR(calls[[#This Row],[Date of Call]])+1)</f>
        <v>2023</v>
      </c>
      <c r="J517" t="str">
        <f>TEXT(calls[[#This Row],[Date of Call]],"DDDD")</f>
        <v>Tuesday</v>
      </c>
      <c r="K517" t="str">
        <f>IF(calls[[#This Row],[Duration]]&lt;=10, "Under 10 mins", IF(calls[[#This Row],[Duration]]&lt;=30, "10 to 30 mins", IF(calls[[#This Row],[Duration]]&lt;=60, "30 to 60 mins", IF(calls[[#This Row],[Duration]]&lt;=120, "1 to 2 hours", "More than 2 hours"))))</f>
        <v>More than 2 hours</v>
      </c>
      <c r="L517">
        <f>ROUND(calls[[#This Row],[Satisfaction Rating]],0)</f>
        <v>3</v>
      </c>
    </row>
    <row r="518" spans="2:12">
      <c r="B518" t="s">
        <v>596</v>
      </c>
      <c r="C518" t="s">
        <v>58</v>
      </c>
      <c r="D518">
        <v>94</v>
      </c>
      <c r="E518" s="10" t="s">
        <v>37</v>
      </c>
      <c r="F518" s="11">
        <v>45076</v>
      </c>
      <c r="G518">
        <v>180</v>
      </c>
      <c r="H518">
        <v>4.7</v>
      </c>
      <c r="I518">
        <f>IF(MONTH(calls[[#This Row],[Date of Call]])&lt;=6, YEAR(calls[[#This Row],[Date of Call]]), YEAR(calls[[#This Row],[Date of Call]])+1)</f>
        <v>2023</v>
      </c>
      <c r="J518" t="str">
        <f>TEXT(calls[[#This Row],[Date of Call]],"DDDD")</f>
        <v>Tuesday</v>
      </c>
      <c r="K518" t="str">
        <f>IF(calls[[#This Row],[Duration]]&lt;=10, "Under 10 mins", IF(calls[[#This Row],[Duration]]&lt;=30, "10 to 30 mins", IF(calls[[#This Row],[Duration]]&lt;=60, "30 to 60 mins", IF(calls[[#This Row],[Duration]]&lt;=120, "1 to 2 hours", "More than 2 hours"))))</f>
        <v>1 to 2 hours</v>
      </c>
      <c r="L518">
        <f>ROUND(calls[[#This Row],[Satisfaction Rating]],0)</f>
        <v>5</v>
      </c>
    </row>
    <row r="519" spans="2:12">
      <c r="B519" t="s">
        <v>597</v>
      </c>
      <c r="C519" t="s">
        <v>54</v>
      </c>
      <c r="D519">
        <v>63</v>
      </c>
      <c r="E519" s="10" t="s">
        <v>40</v>
      </c>
      <c r="F519" s="11">
        <v>45076</v>
      </c>
      <c r="G519">
        <v>44</v>
      </c>
      <c r="H519">
        <v>3</v>
      </c>
      <c r="I519">
        <f>IF(MONTH(calls[[#This Row],[Date of Call]])&lt;=6, YEAR(calls[[#This Row],[Date of Call]]), YEAR(calls[[#This Row],[Date of Call]])+1)</f>
        <v>2023</v>
      </c>
      <c r="J519" t="str">
        <f>TEXT(calls[[#This Row],[Date of Call]],"DDDD")</f>
        <v>Tuesday</v>
      </c>
      <c r="K519" t="str">
        <f>IF(calls[[#This Row],[Duration]]&lt;=10, "Under 10 mins", IF(calls[[#This Row],[Duration]]&lt;=30, "10 to 30 mins", IF(calls[[#This Row],[Duration]]&lt;=60, "30 to 60 mins", IF(calls[[#This Row],[Duration]]&lt;=120, "1 to 2 hours", "More than 2 hours"))))</f>
        <v>1 to 2 hours</v>
      </c>
      <c r="L519">
        <f>ROUND(calls[[#This Row],[Satisfaction Rating]],0)</f>
        <v>3</v>
      </c>
    </row>
    <row r="520" spans="2:12">
      <c r="B520" t="s">
        <v>598</v>
      </c>
      <c r="C520" t="s">
        <v>61</v>
      </c>
      <c r="D520">
        <v>95</v>
      </c>
      <c r="E520" s="10" t="s">
        <v>38</v>
      </c>
      <c r="F520" s="11">
        <v>45076</v>
      </c>
      <c r="G520">
        <v>86</v>
      </c>
      <c r="H520">
        <v>3.6</v>
      </c>
      <c r="I520">
        <f>IF(MONTH(calls[[#This Row],[Date of Call]])&lt;=6, YEAR(calls[[#This Row],[Date of Call]]), YEAR(calls[[#This Row],[Date of Call]])+1)</f>
        <v>2023</v>
      </c>
      <c r="J520" t="str">
        <f>TEXT(calls[[#This Row],[Date of Call]],"DDDD")</f>
        <v>Tuesday</v>
      </c>
      <c r="K520" t="str">
        <f>IF(calls[[#This Row],[Duration]]&lt;=10, "Under 10 mins", IF(calls[[#This Row],[Duration]]&lt;=30, "10 to 30 mins", IF(calls[[#This Row],[Duration]]&lt;=60, "30 to 60 mins", IF(calls[[#This Row],[Duration]]&lt;=120, "1 to 2 hours", "More than 2 hours"))))</f>
        <v>1 to 2 hours</v>
      </c>
      <c r="L520">
        <f>ROUND(calls[[#This Row],[Satisfaction Rating]],0)</f>
        <v>4</v>
      </c>
    </row>
    <row r="521" spans="2:12">
      <c r="B521" t="s">
        <v>599</v>
      </c>
      <c r="C521" t="s">
        <v>56</v>
      </c>
      <c r="D521">
        <v>106</v>
      </c>
      <c r="E521" s="10" t="s">
        <v>38</v>
      </c>
      <c r="F521" s="11">
        <v>45077</v>
      </c>
      <c r="G521">
        <v>120</v>
      </c>
      <c r="H521">
        <v>4.0999999999999996</v>
      </c>
      <c r="I521">
        <f>IF(MONTH(calls[[#This Row],[Date of Call]])&lt;=6, YEAR(calls[[#This Row],[Date of Call]]), YEAR(calls[[#This Row],[Date of Call]])+1)</f>
        <v>2023</v>
      </c>
      <c r="J521" t="str">
        <f>TEXT(calls[[#This Row],[Date of Call]],"DDDD")</f>
        <v>Wednesday</v>
      </c>
      <c r="K521" t="str">
        <f>IF(calls[[#This Row],[Duration]]&lt;=10, "Under 10 mins", IF(calls[[#This Row],[Duration]]&lt;=30, "10 to 30 mins", IF(calls[[#This Row],[Duration]]&lt;=60, "30 to 60 mins", IF(calls[[#This Row],[Duration]]&lt;=120, "1 to 2 hours", "More than 2 hours"))))</f>
        <v>1 to 2 hours</v>
      </c>
      <c r="L521">
        <f>ROUND(calls[[#This Row],[Satisfaction Rating]],0)</f>
        <v>4</v>
      </c>
    </row>
    <row r="522" spans="2:12">
      <c r="B522" t="s">
        <v>600</v>
      </c>
      <c r="C522" t="s">
        <v>63</v>
      </c>
      <c r="D522">
        <v>94</v>
      </c>
      <c r="E522" s="10" t="s">
        <v>37</v>
      </c>
      <c r="F522" s="11">
        <v>45077</v>
      </c>
      <c r="G522">
        <v>100</v>
      </c>
      <c r="H522">
        <v>3.7</v>
      </c>
      <c r="I522">
        <f>IF(MONTH(calls[[#This Row],[Date of Call]])&lt;=6, YEAR(calls[[#This Row],[Date of Call]]), YEAR(calls[[#This Row],[Date of Call]])+1)</f>
        <v>2023</v>
      </c>
      <c r="J522" t="str">
        <f>TEXT(calls[[#This Row],[Date of Call]],"DDDD")</f>
        <v>Wednesday</v>
      </c>
      <c r="K522" t="str">
        <f>IF(calls[[#This Row],[Duration]]&lt;=10, "Under 10 mins", IF(calls[[#This Row],[Duration]]&lt;=30, "10 to 30 mins", IF(calls[[#This Row],[Duration]]&lt;=60, "30 to 60 mins", IF(calls[[#This Row],[Duration]]&lt;=120, "1 to 2 hours", "More than 2 hours"))))</f>
        <v>1 to 2 hours</v>
      </c>
      <c r="L522">
        <f>ROUND(calls[[#This Row],[Satisfaction Rating]],0)</f>
        <v>4</v>
      </c>
    </row>
    <row r="523" spans="2:12">
      <c r="B523" t="s">
        <v>601</v>
      </c>
      <c r="C523" t="s">
        <v>63</v>
      </c>
      <c r="D523">
        <v>51</v>
      </c>
      <c r="E523" s="10" t="s">
        <v>37</v>
      </c>
      <c r="F523" s="11">
        <v>45078</v>
      </c>
      <c r="G523">
        <v>108</v>
      </c>
      <c r="H523">
        <v>4.5</v>
      </c>
      <c r="I523">
        <f>IF(MONTH(calls[[#This Row],[Date of Call]])&lt;=6, YEAR(calls[[#This Row],[Date of Call]]), YEAR(calls[[#This Row],[Date of Call]])+1)</f>
        <v>2023</v>
      </c>
      <c r="J523" t="str">
        <f>TEXT(calls[[#This Row],[Date of Call]],"DDDD")</f>
        <v>Thursday</v>
      </c>
      <c r="K523" t="str">
        <f>IF(calls[[#This Row],[Duration]]&lt;=10, "Under 10 mins", IF(calls[[#This Row],[Duration]]&lt;=30, "10 to 30 mins", IF(calls[[#This Row],[Duration]]&lt;=60, "30 to 60 mins", IF(calls[[#This Row],[Duration]]&lt;=120, "1 to 2 hours", "More than 2 hours"))))</f>
        <v>30 to 60 mins</v>
      </c>
      <c r="L523">
        <f>ROUND(calls[[#This Row],[Satisfaction Rating]],0)</f>
        <v>5</v>
      </c>
    </row>
    <row r="524" spans="2:12">
      <c r="B524" t="s">
        <v>602</v>
      </c>
      <c r="C524" t="s">
        <v>55</v>
      </c>
      <c r="D524">
        <v>39</v>
      </c>
      <c r="E524" s="10" t="s">
        <v>37</v>
      </c>
      <c r="F524" s="11">
        <v>45078</v>
      </c>
      <c r="G524">
        <v>46</v>
      </c>
      <c r="H524">
        <v>4.5999999999999996</v>
      </c>
      <c r="I524">
        <f>IF(MONTH(calls[[#This Row],[Date of Call]])&lt;=6, YEAR(calls[[#This Row],[Date of Call]]), YEAR(calls[[#This Row],[Date of Call]])+1)</f>
        <v>2023</v>
      </c>
      <c r="J524" t="str">
        <f>TEXT(calls[[#This Row],[Date of Call]],"DDDD")</f>
        <v>Thursday</v>
      </c>
      <c r="K524" t="str">
        <f>IF(calls[[#This Row],[Duration]]&lt;=10, "Under 10 mins", IF(calls[[#This Row],[Duration]]&lt;=30, "10 to 30 mins", IF(calls[[#This Row],[Duration]]&lt;=60, "30 to 60 mins", IF(calls[[#This Row],[Duration]]&lt;=120, "1 to 2 hours", "More than 2 hours"))))</f>
        <v>30 to 60 mins</v>
      </c>
      <c r="L524">
        <f>ROUND(calls[[#This Row],[Satisfaction Rating]],0)</f>
        <v>5</v>
      </c>
    </row>
    <row r="525" spans="2:12">
      <c r="B525" t="s">
        <v>603</v>
      </c>
      <c r="C525" t="s">
        <v>57</v>
      </c>
      <c r="D525">
        <v>111</v>
      </c>
      <c r="E525" s="10" t="s">
        <v>38</v>
      </c>
      <c r="F525" s="11">
        <v>45078</v>
      </c>
      <c r="G525">
        <v>210</v>
      </c>
      <c r="H525">
        <v>4.3</v>
      </c>
      <c r="I525">
        <f>IF(MONTH(calls[[#This Row],[Date of Call]])&lt;=6, YEAR(calls[[#This Row],[Date of Call]]), YEAR(calls[[#This Row],[Date of Call]])+1)</f>
        <v>2023</v>
      </c>
      <c r="J525" t="str">
        <f>TEXT(calls[[#This Row],[Date of Call]],"DDDD")</f>
        <v>Thursday</v>
      </c>
      <c r="K525" t="str">
        <f>IF(calls[[#This Row],[Duration]]&lt;=10, "Under 10 mins", IF(calls[[#This Row],[Duration]]&lt;=30, "10 to 30 mins", IF(calls[[#This Row],[Duration]]&lt;=60, "30 to 60 mins", IF(calls[[#This Row],[Duration]]&lt;=120, "1 to 2 hours", "More than 2 hours"))))</f>
        <v>1 to 2 hours</v>
      </c>
      <c r="L525">
        <f>ROUND(calls[[#This Row],[Satisfaction Rating]],0)</f>
        <v>4</v>
      </c>
    </row>
    <row r="526" spans="2:12">
      <c r="B526" t="s">
        <v>604</v>
      </c>
      <c r="C526" t="s">
        <v>52</v>
      </c>
      <c r="D526">
        <v>141</v>
      </c>
      <c r="E526" s="10" t="s">
        <v>36</v>
      </c>
      <c r="F526" s="11">
        <v>45080</v>
      </c>
      <c r="G526">
        <v>54</v>
      </c>
      <c r="H526">
        <v>4.8</v>
      </c>
      <c r="I526">
        <f>IF(MONTH(calls[[#This Row],[Date of Call]])&lt;=6, YEAR(calls[[#This Row],[Date of Call]]), YEAR(calls[[#This Row],[Date of Call]])+1)</f>
        <v>2023</v>
      </c>
      <c r="J526" t="str">
        <f>TEXT(calls[[#This Row],[Date of Call]],"DDDD")</f>
        <v>Saturday</v>
      </c>
      <c r="K526" t="str">
        <f>IF(calls[[#This Row],[Duration]]&lt;=10, "Under 10 mins", IF(calls[[#This Row],[Duration]]&lt;=30, "10 to 30 mins", IF(calls[[#This Row],[Duration]]&lt;=60, "30 to 60 mins", IF(calls[[#This Row],[Duration]]&lt;=120, "1 to 2 hours", "More than 2 hours"))))</f>
        <v>More than 2 hours</v>
      </c>
      <c r="L526">
        <f>ROUND(calls[[#This Row],[Satisfaction Rating]],0)</f>
        <v>5</v>
      </c>
    </row>
    <row r="527" spans="2:12">
      <c r="B527" t="s">
        <v>605</v>
      </c>
      <c r="C527" t="s">
        <v>54</v>
      </c>
      <c r="D527">
        <v>147</v>
      </c>
      <c r="E527" s="10" t="s">
        <v>38</v>
      </c>
      <c r="F527" s="11">
        <v>45080</v>
      </c>
      <c r="G527">
        <v>115</v>
      </c>
      <c r="H527">
        <v>4.7</v>
      </c>
      <c r="I527">
        <f>IF(MONTH(calls[[#This Row],[Date of Call]])&lt;=6, YEAR(calls[[#This Row],[Date of Call]]), YEAR(calls[[#This Row],[Date of Call]])+1)</f>
        <v>2023</v>
      </c>
      <c r="J527" t="str">
        <f>TEXT(calls[[#This Row],[Date of Call]],"DDDD")</f>
        <v>Saturday</v>
      </c>
      <c r="K527" t="str">
        <f>IF(calls[[#This Row],[Duration]]&lt;=10, "Under 10 mins", IF(calls[[#This Row],[Duration]]&lt;=30, "10 to 30 mins", IF(calls[[#This Row],[Duration]]&lt;=60, "30 to 60 mins", IF(calls[[#This Row],[Duration]]&lt;=120, "1 to 2 hours", "More than 2 hours"))))</f>
        <v>More than 2 hours</v>
      </c>
      <c r="L527">
        <f>ROUND(calls[[#This Row],[Satisfaction Rating]],0)</f>
        <v>5</v>
      </c>
    </row>
    <row r="528" spans="2:12">
      <c r="B528" t="s">
        <v>606</v>
      </c>
      <c r="C528" t="s">
        <v>58</v>
      </c>
      <c r="D528">
        <v>49</v>
      </c>
      <c r="E528" s="10" t="s">
        <v>37</v>
      </c>
      <c r="F528" s="11">
        <v>45081</v>
      </c>
      <c r="G528">
        <v>100</v>
      </c>
      <c r="H528">
        <v>2.2000000000000002</v>
      </c>
      <c r="I528">
        <f>IF(MONTH(calls[[#This Row],[Date of Call]])&lt;=6, YEAR(calls[[#This Row],[Date of Call]]), YEAR(calls[[#This Row],[Date of Call]])+1)</f>
        <v>2023</v>
      </c>
      <c r="J528" t="str">
        <f>TEXT(calls[[#This Row],[Date of Call]],"DDDD")</f>
        <v>Sunday</v>
      </c>
      <c r="K528" t="str">
        <f>IF(calls[[#This Row],[Duration]]&lt;=10, "Under 10 mins", IF(calls[[#This Row],[Duration]]&lt;=30, "10 to 30 mins", IF(calls[[#This Row],[Duration]]&lt;=60, "30 to 60 mins", IF(calls[[#This Row],[Duration]]&lt;=120, "1 to 2 hours", "More than 2 hours"))))</f>
        <v>30 to 60 mins</v>
      </c>
      <c r="L528">
        <f>ROUND(calls[[#This Row],[Satisfaction Rating]],0)</f>
        <v>2</v>
      </c>
    </row>
    <row r="529" spans="2:12">
      <c r="B529" t="s">
        <v>607</v>
      </c>
      <c r="C529" t="s">
        <v>60</v>
      </c>
      <c r="D529">
        <v>75</v>
      </c>
      <c r="E529" s="10" t="s">
        <v>38</v>
      </c>
      <c r="F529" s="11">
        <v>45081</v>
      </c>
      <c r="G529">
        <v>38</v>
      </c>
      <c r="H529">
        <v>4.4000000000000004</v>
      </c>
      <c r="I529">
        <f>IF(MONTH(calls[[#This Row],[Date of Call]])&lt;=6, YEAR(calls[[#This Row],[Date of Call]]), YEAR(calls[[#This Row],[Date of Call]])+1)</f>
        <v>2023</v>
      </c>
      <c r="J529" t="str">
        <f>TEXT(calls[[#This Row],[Date of Call]],"DDDD")</f>
        <v>Sunday</v>
      </c>
      <c r="K529" t="str">
        <f>IF(calls[[#This Row],[Duration]]&lt;=10, "Under 10 mins", IF(calls[[#This Row],[Duration]]&lt;=30, "10 to 30 mins", IF(calls[[#This Row],[Duration]]&lt;=60, "30 to 60 mins", IF(calls[[#This Row],[Duration]]&lt;=120, "1 to 2 hours", "More than 2 hours"))))</f>
        <v>1 to 2 hours</v>
      </c>
      <c r="L529">
        <f>ROUND(calls[[#This Row],[Satisfaction Rating]],0)</f>
        <v>4</v>
      </c>
    </row>
    <row r="530" spans="2:12">
      <c r="B530" t="s">
        <v>608</v>
      </c>
      <c r="C530" t="s">
        <v>52</v>
      </c>
      <c r="D530">
        <v>48</v>
      </c>
      <c r="E530" s="10" t="s">
        <v>36</v>
      </c>
      <c r="F530" s="11">
        <v>45082</v>
      </c>
      <c r="G530">
        <v>120</v>
      </c>
      <c r="H530">
        <v>4.0999999999999996</v>
      </c>
      <c r="I530">
        <f>IF(MONTH(calls[[#This Row],[Date of Call]])&lt;=6, YEAR(calls[[#This Row],[Date of Call]]), YEAR(calls[[#This Row],[Date of Call]])+1)</f>
        <v>2023</v>
      </c>
      <c r="J530" t="str">
        <f>TEXT(calls[[#This Row],[Date of Call]],"DDDD")</f>
        <v>Monday</v>
      </c>
      <c r="K530" t="str">
        <f>IF(calls[[#This Row],[Duration]]&lt;=10, "Under 10 mins", IF(calls[[#This Row],[Duration]]&lt;=30, "10 to 30 mins", IF(calls[[#This Row],[Duration]]&lt;=60, "30 to 60 mins", IF(calls[[#This Row],[Duration]]&lt;=120, "1 to 2 hours", "More than 2 hours"))))</f>
        <v>30 to 60 mins</v>
      </c>
      <c r="L530">
        <f>ROUND(calls[[#This Row],[Satisfaction Rating]],0)</f>
        <v>4</v>
      </c>
    </row>
    <row r="531" spans="2:12">
      <c r="B531" t="s">
        <v>609</v>
      </c>
      <c r="C531" t="s">
        <v>62</v>
      </c>
      <c r="D531">
        <v>48</v>
      </c>
      <c r="E531" s="10" t="s">
        <v>36</v>
      </c>
      <c r="F531" s="11">
        <v>45082</v>
      </c>
      <c r="G531">
        <v>120</v>
      </c>
      <c r="H531">
        <v>4.0999999999999996</v>
      </c>
      <c r="I531">
        <f>IF(MONTH(calls[[#This Row],[Date of Call]])&lt;=6, YEAR(calls[[#This Row],[Date of Call]]), YEAR(calls[[#This Row],[Date of Call]])+1)</f>
        <v>2023</v>
      </c>
      <c r="J531" t="str">
        <f>TEXT(calls[[#This Row],[Date of Call]],"DDDD")</f>
        <v>Monday</v>
      </c>
      <c r="K531" t="str">
        <f>IF(calls[[#This Row],[Duration]]&lt;=10, "Under 10 mins", IF(calls[[#This Row],[Duration]]&lt;=30, "10 to 30 mins", IF(calls[[#This Row],[Duration]]&lt;=60, "30 to 60 mins", IF(calls[[#This Row],[Duration]]&lt;=120, "1 to 2 hours", "More than 2 hours"))))</f>
        <v>30 to 60 mins</v>
      </c>
      <c r="L531">
        <f>ROUND(calls[[#This Row],[Satisfaction Rating]],0)</f>
        <v>4</v>
      </c>
    </row>
    <row r="532" spans="2:12">
      <c r="B532" t="s">
        <v>610</v>
      </c>
      <c r="C532" t="s">
        <v>50</v>
      </c>
      <c r="D532">
        <v>138</v>
      </c>
      <c r="E532" s="10" t="s">
        <v>37</v>
      </c>
      <c r="F532" s="11">
        <v>45082</v>
      </c>
      <c r="G532">
        <v>29</v>
      </c>
      <c r="H532">
        <v>4.4000000000000004</v>
      </c>
      <c r="I532">
        <f>IF(MONTH(calls[[#This Row],[Date of Call]])&lt;=6, YEAR(calls[[#This Row],[Date of Call]]), YEAR(calls[[#This Row],[Date of Call]])+1)</f>
        <v>2023</v>
      </c>
      <c r="J532" t="str">
        <f>TEXT(calls[[#This Row],[Date of Call]],"DDDD")</f>
        <v>Monday</v>
      </c>
      <c r="K532" t="str">
        <f>IF(calls[[#This Row],[Duration]]&lt;=10, "Under 10 mins", IF(calls[[#This Row],[Duration]]&lt;=30, "10 to 30 mins", IF(calls[[#This Row],[Duration]]&lt;=60, "30 to 60 mins", IF(calls[[#This Row],[Duration]]&lt;=120, "1 to 2 hours", "More than 2 hours"))))</f>
        <v>More than 2 hours</v>
      </c>
      <c r="L532">
        <f>ROUND(calls[[#This Row],[Satisfaction Rating]],0)</f>
        <v>4</v>
      </c>
    </row>
    <row r="533" spans="2:12">
      <c r="B533" t="s">
        <v>611</v>
      </c>
      <c r="C533" t="s">
        <v>61</v>
      </c>
      <c r="D533">
        <v>144</v>
      </c>
      <c r="E533" s="10" t="s">
        <v>37</v>
      </c>
      <c r="F533" s="11">
        <v>45083</v>
      </c>
      <c r="G533">
        <v>25</v>
      </c>
      <c r="H533">
        <v>3.7</v>
      </c>
      <c r="I533">
        <f>IF(MONTH(calls[[#This Row],[Date of Call]])&lt;=6, YEAR(calls[[#This Row],[Date of Call]]), YEAR(calls[[#This Row],[Date of Call]])+1)</f>
        <v>2023</v>
      </c>
      <c r="J533" t="str">
        <f>TEXT(calls[[#This Row],[Date of Call]],"DDDD")</f>
        <v>Tuesday</v>
      </c>
      <c r="K533" t="str">
        <f>IF(calls[[#This Row],[Duration]]&lt;=10, "Under 10 mins", IF(calls[[#This Row],[Duration]]&lt;=30, "10 to 30 mins", IF(calls[[#This Row],[Duration]]&lt;=60, "30 to 60 mins", IF(calls[[#This Row],[Duration]]&lt;=120, "1 to 2 hours", "More than 2 hours"))))</f>
        <v>More than 2 hours</v>
      </c>
      <c r="L533">
        <f>ROUND(calls[[#This Row],[Satisfaction Rating]],0)</f>
        <v>4</v>
      </c>
    </row>
    <row r="534" spans="2:12">
      <c r="B534" t="s">
        <v>612</v>
      </c>
      <c r="C534" t="s">
        <v>59</v>
      </c>
      <c r="D534">
        <v>119</v>
      </c>
      <c r="E534" s="10" t="s">
        <v>38</v>
      </c>
      <c r="F534" s="11">
        <v>45084</v>
      </c>
      <c r="G534">
        <v>116</v>
      </c>
      <c r="H534">
        <v>3.8</v>
      </c>
      <c r="I534">
        <f>IF(MONTH(calls[[#This Row],[Date of Call]])&lt;=6, YEAR(calls[[#This Row],[Date of Call]]), YEAR(calls[[#This Row],[Date of Call]])+1)</f>
        <v>2023</v>
      </c>
      <c r="J534" t="str">
        <f>TEXT(calls[[#This Row],[Date of Call]],"DDDD")</f>
        <v>Wednesday</v>
      </c>
      <c r="K534" t="str">
        <f>IF(calls[[#This Row],[Duration]]&lt;=10, "Under 10 mins", IF(calls[[#This Row],[Duration]]&lt;=30, "10 to 30 mins", IF(calls[[#This Row],[Duration]]&lt;=60, "30 to 60 mins", IF(calls[[#This Row],[Duration]]&lt;=120, "1 to 2 hours", "More than 2 hours"))))</f>
        <v>1 to 2 hours</v>
      </c>
      <c r="L534">
        <f>ROUND(calls[[#This Row],[Satisfaction Rating]],0)</f>
        <v>4</v>
      </c>
    </row>
    <row r="535" spans="2:12">
      <c r="B535" t="s">
        <v>613</v>
      </c>
      <c r="C535" t="s">
        <v>50</v>
      </c>
      <c r="D535">
        <v>101</v>
      </c>
      <c r="E535" s="10" t="s">
        <v>36</v>
      </c>
      <c r="F535" s="11">
        <v>45085</v>
      </c>
      <c r="G535">
        <v>132</v>
      </c>
      <c r="H535">
        <v>4.3</v>
      </c>
      <c r="I535">
        <f>IF(MONTH(calls[[#This Row],[Date of Call]])&lt;=6, YEAR(calls[[#This Row],[Date of Call]]), YEAR(calls[[#This Row],[Date of Call]])+1)</f>
        <v>2023</v>
      </c>
      <c r="J535" t="str">
        <f>TEXT(calls[[#This Row],[Date of Call]],"DDDD")</f>
        <v>Thursday</v>
      </c>
      <c r="K535" t="str">
        <f>IF(calls[[#This Row],[Duration]]&lt;=10, "Under 10 mins", IF(calls[[#This Row],[Duration]]&lt;=30, "10 to 30 mins", IF(calls[[#This Row],[Duration]]&lt;=60, "30 to 60 mins", IF(calls[[#This Row],[Duration]]&lt;=120, "1 to 2 hours", "More than 2 hours"))))</f>
        <v>1 to 2 hours</v>
      </c>
      <c r="L535">
        <f>ROUND(calls[[#This Row],[Satisfaction Rating]],0)</f>
        <v>4</v>
      </c>
    </row>
    <row r="536" spans="2:12">
      <c r="B536" t="s">
        <v>614</v>
      </c>
      <c r="C536" t="s">
        <v>61</v>
      </c>
      <c r="D536">
        <v>59</v>
      </c>
      <c r="E536" s="10" t="s">
        <v>38</v>
      </c>
      <c r="F536" s="11">
        <v>45086</v>
      </c>
      <c r="G536">
        <v>90</v>
      </c>
      <c r="H536">
        <v>3.5</v>
      </c>
      <c r="I536">
        <f>IF(MONTH(calls[[#This Row],[Date of Call]])&lt;=6, YEAR(calls[[#This Row],[Date of Call]]), YEAR(calls[[#This Row],[Date of Call]])+1)</f>
        <v>2023</v>
      </c>
      <c r="J536" t="str">
        <f>TEXT(calls[[#This Row],[Date of Call]],"DDDD")</f>
        <v>Friday</v>
      </c>
      <c r="K536" t="str">
        <f>IF(calls[[#This Row],[Duration]]&lt;=10, "Under 10 mins", IF(calls[[#This Row],[Duration]]&lt;=30, "10 to 30 mins", IF(calls[[#This Row],[Duration]]&lt;=60, "30 to 60 mins", IF(calls[[#This Row],[Duration]]&lt;=120, "1 to 2 hours", "More than 2 hours"))))</f>
        <v>30 to 60 mins</v>
      </c>
      <c r="L536">
        <f>ROUND(calls[[#This Row],[Satisfaction Rating]],0)</f>
        <v>4</v>
      </c>
    </row>
    <row r="537" spans="2:12">
      <c r="B537" t="s">
        <v>615</v>
      </c>
      <c r="C537" t="s">
        <v>57</v>
      </c>
      <c r="D537">
        <v>125</v>
      </c>
      <c r="E537" s="10" t="s">
        <v>40</v>
      </c>
      <c r="F537" s="11">
        <v>45086</v>
      </c>
      <c r="G537">
        <v>87</v>
      </c>
      <c r="H537">
        <v>4.0999999999999996</v>
      </c>
      <c r="I537">
        <f>IF(MONTH(calls[[#This Row],[Date of Call]])&lt;=6, YEAR(calls[[#This Row],[Date of Call]]), YEAR(calls[[#This Row],[Date of Call]])+1)</f>
        <v>2023</v>
      </c>
      <c r="J537" t="str">
        <f>TEXT(calls[[#This Row],[Date of Call]],"DDDD")</f>
        <v>Friday</v>
      </c>
      <c r="K537" t="str">
        <f>IF(calls[[#This Row],[Duration]]&lt;=10, "Under 10 mins", IF(calls[[#This Row],[Duration]]&lt;=30, "10 to 30 mins", IF(calls[[#This Row],[Duration]]&lt;=60, "30 to 60 mins", IF(calls[[#This Row],[Duration]]&lt;=120, "1 to 2 hours", "More than 2 hours"))))</f>
        <v>More than 2 hours</v>
      </c>
      <c r="L537">
        <f>ROUND(calls[[#This Row],[Satisfaction Rating]],0)</f>
        <v>4</v>
      </c>
    </row>
    <row r="538" spans="2:12">
      <c r="B538" t="s">
        <v>616</v>
      </c>
      <c r="C538" t="s">
        <v>56</v>
      </c>
      <c r="D538">
        <v>147</v>
      </c>
      <c r="E538" s="10" t="s">
        <v>38</v>
      </c>
      <c r="F538" s="11">
        <v>45086</v>
      </c>
      <c r="G538">
        <v>140</v>
      </c>
      <c r="H538">
        <v>4.2</v>
      </c>
      <c r="I538">
        <f>IF(MONTH(calls[[#This Row],[Date of Call]])&lt;=6, YEAR(calls[[#This Row],[Date of Call]]), YEAR(calls[[#This Row],[Date of Call]])+1)</f>
        <v>2023</v>
      </c>
      <c r="J538" t="str">
        <f>TEXT(calls[[#This Row],[Date of Call]],"DDDD")</f>
        <v>Friday</v>
      </c>
      <c r="K538" t="str">
        <f>IF(calls[[#This Row],[Duration]]&lt;=10, "Under 10 mins", IF(calls[[#This Row],[Duration]]&lt;=30, "10 to 30 mins", IF(calls[[#This Row],[Duration]]&lt;=60, "30 to 60 mins", IF(calls[[#This Row],[Duration]]&lt;=120, "1 to 2 hours", "More than 2 hours"))))</f>
        <v>More than 2 hours</v>
      </c>
      <c r="L538">
        <f>ROUND(calls[[#This Row],[Satisfaction Rating]],0)</f>
        <v>4</v>
      </c>
    </row>
    <row r="539" spans="2:12">
      <c r="B539" t="s">
        <v>617</v>
      </c>
      <c r="C539" t="s">
        <v>53</v>
      </c>
      <c r="D539">
        <v>76</v>
      </c>
      <c r="E539" s="10" t="s">
        <v>38</v>
      </c>
      <c r="F539" s="11">
        <v>45086</v>
      </c>
      <c r="G539">
        <v>164</v>
      </c>
      <c r="H539">
        <v>4.5</v>
      </c>
      <c r="I539">
        <f>IF(MONTH(calls[[#This Row],[Date of Call]])&lt;=6, YEAR(calls[[#This Row],[Date of Call]]), YEAR(calls[[#This Row],[Date of Call]])+1)</f>
        <v>2023</v>
      </c>
      <c r="J539" t="str">
        <f>TEXT(calls[[#This Row],[Date of Call]],"DDDD")</f>
        <v>Friday</v>
      </c>
      <c r="K539" t="str">
        <f>IF(calls[[#This Row],[Duration]]&lt;=10, "Under 10 mins", IF(calls[[#This Row],[Duration]]&lt;=30, "10 to 30 mins", IF(calls[[#This Row],[Duration]]&lt;=60, "30 to 60 mins", IF(calls[[#This Row],[Duration]]&lt;=120, "1 to 2 hours", "More than 2 hours"))))</f>
        <v>1 to 2 hours</v>
      </c>
      <c r="L539">
        <f>ROUND(calls[[#This Row],[Satisfaction Rating]],0)</f>
        <v>5</v>
      </c>
    </row>
    <row r="540" spans="2:12">
      <c r="B540" t="s">
        <v>618</v>
      </c>
      <c r="C540" t="s">
        <v>54</v>
      </c>
      <c r="D540">
        <v>99</v>
      </c>
      <c r="E540" s="10" t="s">
        <v>36</v>
      </c>
      <c r="F540" s="11">
        <v>45087</v>
      </c>
      <c r="G540">
        <v>180</v>
      </c>
      <c r="H540">
        <v>3.8</v>
      </c>
      <c r="I540">
        <f>IF(MONTH(calls[[#This Row],[Date of Call]])&lt;=6, YEAR(calls[[#This Row],[Date of Call]]), YEAR(calls[[#This Row],[Date of Call]])+1)</f>
        <v>2023</v>
      </c>
      <c r="J540" t="str">
        <f>TEXT(calls[[#This Row],[Date of Call]],"DDDD")</f>
        <v>Saturday</v>
      </c>
      <c r="K540" t="str">
        <f>IF(calls[[#This Row],[Duration]]&lt;=10, "Under 10 mins", IF(calls[[#This Row],[Duration]]&lt;=30, "10 to 30 mins", IF(calls[[#This Row],[Duration]]&lt;=60, "30 to 60 mins", IF(calls[[#This Row],[Duration]]&lt;=120, "1 to 2 hours", "More than 2 hours"))))</f>
        <v>1 to 2 hours</v>
      </c>
      <c r="L540">
        <f>ROUND(calls[[#This Row],[Satisfaction Rating]],0)</f>
        <v>4</v>
      </c>
    </row>
    <row r="541" spans="2:12">
      <c r="B541" t="s">
        <v>619</v>
      </c>
      <c r="C541" t="s">
        <v>55</v>
      </c>
      <c r="D541">
        <v>111</v>
      </c>
      <c r="E541" s="10" t="s">
        <v>39</v>
      </c>
      <c r="F541" s="11">
        <v>45088</v>
      </c>
      <c r="G541">
        <v>22</v>
      </c>
      <c r="H541">
        <v>4.0999999999999996</v>
      </c>
      <c r="I541">
        <f>IF(MONTH(calls[[#This Row],[Date of Call]])&lt;=6, YEAR(calls[[#This Row],[Date of Call]]), YEAR(calls[[#This Row],[Date of Call]])+1)</f>
        <v>2023</v>
      </c>
      <c r="J541" t="str">
        <f>TEXT(calls[[#This Row],[Date of Call]],"DDDD")</f>
        <v>Sunday</v>
      </c>
      <c r="K541" t="str">
        <f>IF(calls[[#This Row],[Duration]]&lt;=10, "Under 10 mins", IF(calls[[#This Row],[Duration]]&lt;=30, "10 to 30 mins", IF(calls[[#This Row],[Duration]]&lt;=60, "30 to 60 mins", IF(calls[[#This Row],[Duration]]&lt;=120, "1 to 2 hours", "More than 2 hours"))))</f>
        <v>1 to 2 hours</v>
      </c>
      <c r="L541">
        <f>ROUND(calls[[#This Row],[Satisfaction Rating]],0)</f>
        <v>4</v>
      </c>
    </row>
    <row r="542" spans="2:12">
      <c r="B542" t="s">
        <v>620</v>
      </c>
      <c r="C542" t="s">
        <v>51</v>
      </c>
      <c r="D542">
        <v>147</v>
      </c>
      <c r="E542" s="10" t="s">
        <v>40</v>
      </c>
      <c r="F542" s="11">
        <v>45088</v>
      </c>
      <c r="G542">
        <v>82</v>
      </c>
      <c r="H542">
        <v>4.4000000000000004</v>
      </c>
      <c r="I542">
        <f>IF(MONTH(calls[[#This Row],[Date of Call]])&lt;=6, YEAR(calls[[#This Row],[Date of Call]]), YEAR(calls[[#This Row],[Date of Call]])+1)</f>
        <v>2023</v>
      </c>
      <c r="J542" t="str">
        <f>TEXT(calls[[#This Row],[Date of Call]],"DDDD")</f>
        <v>Sunday</v>
      </c>
      <c r="K542" t="str">
        <f>IF(calls[[#This Row],[Duration]]&lt;=10, "Under 10 mins", IF(calls[[#This Row],[Duration]]&lt;=30, "10 to 30 mins", IF(calls[[#This Row],[Duration]]&lt;=60, "30 to 60 mins", IF(calls[[#This Row],[Duration]]&lt;=120, "1 to 2 hours", "More than 2 hours"))))</f>
        <v>More than 2 hours</v>
      </c>
      <c r="L542">
        <f>ROUND(calls[[#This Row],[Satisfaction Rating]],0)</f>
        <v>4</v>
      </c>
    </row>
    <row r="543" spans="2:12">
      <c r="B543" t="s">
        <v>621</v>
      </c>
      <c r="C543" t="s">
        <v>49</v>
      </c>
      <c r="D543">
        <v>141</v>
      </c>
      <c r="E543" s="10" t="s">
        <v>36</v>
      </c>
      <c r="F543" s="11">
        <v>45088</v>
      </c>
      <c r="G543">
        <v>100</v>
      </c>
      <c r="H543">
        <v>4.5999999999999996</v>
      </c>
      <c r="I543">
        <f>IF(MONTH(calls[[#This Row],[Date of Call]])&lt;=6, YEAR(calls[[#This Row],[Date of Call]]), YEAR(calls[[#This Row],[Date of Call]])+1)</f>
        <v>2023</v>
      </c>
      <c r="J543" t="str">
        <f>TEXT(calls[[#This Row],[Date of Call]],"DDDD")</f>
        <v>Sunday</v>
      </c>
      <c r="K543" t="str">
        <f>IF(calls[[#This Row],[Duration]]&lt;=10, "Under 10 mins", IF(calls[[#This Row],[Duration]]&lt;=30, "10 to 30 mins", IF(calls[[#This Row],[Duration]]&lt;=60, "30 to 60 mins", IF(calls[[#This Row],[Duration]]&lt;=120, "1 to 2 hours", "More than 2 hours"))))</f>
        <v>More than 2 hours</v>
      </c>
      <c r="L543">
        <f>ROUND(calls[[#This Row],[Satisfaction Rating]],0)</f>
        <v>5</v>
      </c>
    </row>
    <row r="544" spans="2:12">
      <c r="B544" t="s">
        <v>622</v>
      </c>
      <c r="C544" t="s">
        <v>53</v>
      </c>
      <c r="D544">
        <v>71</v>
      </c>
      <c r="E544" s="10" t="s">
        <v>38</v>
      </c>
      <c r="F544" s="11">
        <v>45089</v>
      </c>
      <c r="G544">
        <v>52</v>
      </c>
      <c r="H544">
        <v>3.4</v>
      </c>
      <c r="I544">
        <f>IF(MONTH(calls[[#This Row],[Date of Call]])&lt;=6, YEAR(calls[[#This Row],[Date of Call]]), YEAR(calls[[#This Row],[Date of Call]])+1)</f>
        <v>2023</v>
      </c>
      <c r="J544" t="str">
        <f>TEXT(calls[[#This Row],[Date of Call]],"DDDD")</f>
        <v>Monday</v>
      </c>
      <c r="K544" t="str">
        <f>IF(calls[[#This Row],[Duration]]&lt;=10, "Under 10 mins", IF(calls[[#This Row],[Duration]]&lt;=30, "10 to 30 mins", IF(calls[[#This Row],[Duration]]&lt;=60, "30 to 60 mins", IF(calls[[#This Row],[Duration]]&lt;=120, "1 to 2 hours", "More than 2 hours"))))</f>
        <v>1 to 2 hours</v>
      </c>
      <c r="L544">
        <f>ROUND(calls[[#This Row],[Satisfaction Rating]],0)</f>
        <v>3</v>
      </c>
    </row>
    <row r="545" spans="2:12">
      <c r="B545" t="s">
        <v>623</v>
      </c>
      <c r="C545" t="s">
        <v>53</v>
      </c>
      <c r="D545">
        <v>121</v>
      </c>
      <c r="E545" s="10" t="s">
        <v>40</v>
      </c>
      <c r="F545" s="11">
        <v>45090</v>
      </c>
      <c r="G545">
        <v>84</v>
      </c>
      <c r="H545">
        <v>4.5999999999999996</v>
      </c>
      <c r="I545">
        <f>IF(MONTH(calls[[#This Row],[Date of Call]])&lt;=6, YEAR(calls[[#This Row],[Date of Call]]), YEAR(calls[[#This Row],[Date of Call]])+1)</f>
        <v>2023</v>
      </c>
      <c r="J545" t="str">
        <f>TEXT(calls[[#This Row],[Date of Call]],"DDDD")</f>
        <v>Tuesday</v>
      </c>
      <c r="K545" t="str">
        <f>IF(calls[[#This Row],[Duration]]&lt;=10, "Under 10 mins", IF(calls[[#This Row],[Duration]]&lt;=30, "10 to 30 mins", IF(calls[[#This Row],[Duration]]&lt;=60, "30 to 60 mins", IF(calls[[#This Row],[Duration]]&lt;=120, "1 to 2 hours", "More than 2 hours"))))</f>
        <v>More than 2 hours</v>
      </c>
      <c r="L545">
        <f>ROUND(calls[[#This Row],[Satisfaction Rating]],0)</f>
        <v>5</v>
      </c>
    </row>
    <row r="546" spans="2:12">
      <c r="B546" t="s">
        <v>624</v>
      </c>
      <c r="C546" t="s">
        <v>53</v>
      </c>
      <c r="D546">
        <v>60</v>
      </c>
      <c r="E546" s="10" t="s">
        <v>40</v>
      </c>
      <c r="F546" s="11">
        <v>45090</v>
      </c>
      <c r="G546">
        <v>37</v>
      </c>
      <c r="H546">
        <v>3.9</v>
      </c>
      <c r="I546">
        <f>IF(MONTH(calls[[#This Row],[Date of Call]])&lt;=6, YEAR(calls[[#This Row],[Date of Call]]), YEAR(calls[[#This Row],[Date of Call]])+1)</f>
        <v>2023</v>
      </c>
      <c r="J546" t="str">
        <f>TEXT(calls[[#This Row],[Date of Call]],"DDDD")</f>
        <v>Tuesday</v>
      </c>
      <c r="K546" t="str">
        <f>IF(calls[[#This Row],[Duration]]&lt;=10, "Under 10 mins", IF(calls[[#This Row],[Duration]]&lt;=30, "10 to 30 mins", IF(calls[[#This Row],[Duration]]&lt;=60, "30 to 60 mins", IF(calls[[#This Row],[Duration]]&lt;=120, "1 to 2 hours", "More than 2 hours"))))</f>
        <v>30 to 60 mins</v>
      </c>
      <c r="L546">
        <f>ROUND(calls[[#This Row],[Satisfaction Rating]],0)</f>
        <v>4</v>
      </c>
    </row>
    <row r="547" spans="2:12">
      <c r="B547" t="s">
        <v>625</v>
      </c>
      <c r="C547" t="s">
        <v>58</v>
      </c>
      <c r="D547">
        <v>158</v>
      </c>
      <c r="E547" s="10" t="s">
        <v>36</v>
      </c>
      <c r="F547" s="11">
        <v>45091</v>
      </c>
      <c r="G547">
        <v>190</v>
      </c>
      <c r="H547">
        <v>4</v>
      </c>
      <c r="I547">
        <f>IF(MONTH(calls[[#This Row],[Date of Call]])&lt;=6, YEAR(calls[[#This Row],[Date of Call]]), YEAR(calls[[#This Row],[Date of Call]])+1)</f>
        <v>2023</v>
      </c>
      <c r="J547" t="str">
        <f>TEXT(calls[[#This Row],[Date of Call]],"DDDD")</f>
        <v>Wednesday</v>
      </c>
      <c r="K547" t="str">
        <f>IF(calls[[#This Row],[Duration]]&lt;=10, "Under 10 mins", IF(calls[[#This Row],[Duration]]&lt;=30, "10 to 30 mins", IF(calls[[#This Row],[Duration]]&lt;=60, "30 to 60 mins", IF(calls[[#This Row],[Duration]]&lt;=120, "1 to 2 hours", "More than 2 hours"))))</f>
        <v>More than 2 hours</v>
      </c>
      <c r="L547">
        <f>ROUND(calls[[#This Row],[Satisfaction Rating]],0)</f>
        <v>4</v>
      </c>
    </row>
    <row r="548" spans="2:12">
      <c r="B548" t="s">
        <v>626</v>
      </c>
      <c r="C548" t="s">
        <v>56</v>
      </c>
      <c r="D548">
        <v>159</v>
      </c>
      <c r="E548" s="10" t="s">
        <v>37</v>
      </c>
      <c r="F548" s="11">
        <v>45091</v>
      </c>
      <c r="G548">
        <v>66</v>
      </c>
      <c r="H548">
        <v>3.4</v>
      </c>
      <c r="I548">
        <f>IF(MONTH(calls[[#This Row],[Date of Call]])&lt;=6, YEAR(calls[[#This Row],[Date of Call]]), YEAR(calls[[#This Row],[Date of Call]])+1)</f>
        <v>2023</v>
      </c>
      <c r="J548" t="str">
        <f>TEXT(calls[[#This Row],[Date of Call]],"DDDD")</f>
        <v>Wednesday</v>
      </c>
      <c r="K548" t="str">
        <f>IF(calls[[#This Row],[Duration]]&lt;=10, "Under 10 mins", IF(calls[[#This Row],[Duration]]&lt;=30, "10 to 30 mins", IF(calls[[#This Row],[Duration]]&lt;=60, "30 to 60 mins", IF(calls[[#This Row],[Duration]]&lt;=120, "1 to 2 hours", "More than 2 hours"))))</f>
        <v>More than 2 hours</v>
      </c>
      <c r="L548">
        <f>ROUND(calls[[#This Row],[Satisfaction Rating]],0)</f>
        <v>3</v>
      </c>
    </row>
    <row r="549" spans="2:12">
      <c r="B549" t="s">
        <v>627</v>
      </c>
      <c r="C549" t="s">
        <v>50</v>
      </c>
      <c r="D549">
        <v>70</v>
      </c>
      <c r="E549" s="10" t="s">
        <v>38</v>
      </c>
      <c r="F549" s="11">
        <v>45092</v>
      </c>
      <c r="G549">
        <v>116</v>
      </c>
      <c r="H549">
        <v>3.2</v>
      </c>
      <c r="I549">
        <f>IF(MONTH(calls[[#This Row],[Date of Call]])&lt;=6, YEAR(calls[[#This Row],[Date of Call]]), YEAR(calls[[#This Row],[Date of Call]])+1)</f>
        <v>2023</v>
      </c>
      <c r="J549" t="str">
        <f>TEXT(calls[[#This Row],[Date of Call]],"DDDD")</f>
        <v>Thursday</v>
      </c>
      <c r="K549" t="str">
        <f>IF(calls[[#This Row],[Duration]]&lt;=10, "Under 10 mins", IF(calls[[#This Row],[Duration]]&lt;=30, "10 to 30 mins", IF(calls[[#This Row],[Duration]]&lt;=60, "30 to 60 mins", IF(calls[[#This Row],[Duration]]&lt;=120, "1 to 2 hours", "More than 2 hours"))))</f>
        <v>1 to 2 hours</v>
      </c>
      <c r="L549">
        <f>ROUND(calls[[#This Row],[Satisfaction Rating]],0)</f>
        <v>3</v>
      </c>
    </row>
    <row r="550" spans="2:12">
      <c r="B550" t="s">
        <v>628</v>
      </c>
      <c r="C550" t="s">
        <v>52</v>
      </c>
      <c r="D550">
        <v>78</v>
      </c>
      <c r="E550" s="10" t="s">
        <v>39</v>
      </c>
      <c r="F550" s="11">
        <v>45092</v>
      </c>
      <c r="G550">
        <v>28</v>
      </c>
      <c r="H550">
        <v>3.9</v>
      </c>
      <c r="I550">
        <f>IF(MONTH(calls[[#This Row],[Date of Call]])&lt;=6, YEAR(calls[[#This Row],[Date of Call]]), YEAR(calls[[#This Row],[Date of Call]])+1)</f>
        <v>2023</v>
      </c>
      <c r="J550" t="str">
        <f>TEXT(calls[[#This Row],[Date of Call]],"DDDD")</f>
        <v>Thursday</v>
      </c>
      <c r="K550" t="str">
        <f>IF(calls[[#This Row],[Duration]]&lt;=10, "Under 10 mins", IF(calls[[#This Row],[Duration]]&lt;=30, "10 to 30 mins", IF(calls[[#This Row],[Duration]]&lt;=60, "30 to 60 mins", IF(calls[[#This Row],[Duration]]&lt;=120, "1 to 2 hours", "More than 2 hours"))))</f>
        <v>1 to 2 hours</v>
      </c>
      <c r="L550">
        <f>ROUND(calls[[#This Row],[Satisfaction Rating]],0)</f>
        <v>4</v>
      </c>
    </row>
    <row r="551" spans="2:12">
      <c r="B551" t="s">
        <v>629</v>
      </c>
      <c r="C551" t="s">
        <v>51</v>
      </c>
      <c r="D551">
        <v>103</v>
      </c>
      <c r="E551" s="10" t="s">
        <v>38</v>
      </c>
      <c r="F551" s="11">
        <v>45092</v>
      </c>
      <c r="G551">
        <v>120</v>
      </c>
      <c r="H551">
        <v>5</v>
      </c>
      <c r="I551">
        <f>IF(MONTH(calls[[#This Row],[Date of Call]])&lt;=6, YEAR(calls[[#This Row],[Date of Call]]), YEAR(calls[[#This Row],[Date of Call]])+1)</f>
        <v>2023</v>
      </c>
      <c r="J551" t="str">
        <f>TEXT(calls[[#This Row],[Date of Call]],"DDDD")</f>
        <v>Thursday</v>
      </c>
      <c r="K551" t="str">
        <f>IF(calls[[#This Row],[Duration]]&lt;=10, "Under 10 mins", IF(calls[[#This Row],[Duration]]&lt;=30, "10 to 30 mins", IF(calls[[#This Row],[Duration]]&lt;=60, "30 to 60 mins", IF(calls[[#This Row],[Duration]]&lt;=120, "1 to 2 hours", "More than 2 hours"))))</f>
        <v>1 to 2 hours</v>
      </c>
      <c r="L551">
        <f>ROUND(calls[[#This Row],[Satisfaction Rating]],0)</f>
        <v>5</v>
      </c>
    </row>
    <row r="552" spans="2:12">
      <c r="B552" t="s">
        <v>630</v>
      </c>
      <c r="C552" t="s">
        <v>60</v>
      </c>
      <c r="D552">
        <v>108</v>
      </c>
      <c r="E552" s="10" t="s">
        <v>36</v>
      </c>
      <c r="F552" s="11">
        <v>45092</v>
      </c>
      <c r="G552">
        <v>56</v>
      </c>
      <c r="H552">
        <v>3.5</v>
      </c>
      <c r="I552">
        <f>IF(MONTH(calls[[#This Row],[Date of Call]])&lt;=6, YEAR(calls[[#This Row],[Date of Call]]), YEAR(calls[[#This Row],[Date of Call]])+1)</f>
        <v>2023</v>
      </c>
      <c r="J552" t="str">
        <f>TEXT(calls[[#This Row],[Date of Call]],"DDDD")</f>
        <v>Thursday</v>
      </c>
      <c r="K552" t="str">
        <f>IF(calls[[#This Row],[Duration]]&lt;=10, "Under 10 mins", IF(calls[[#This Row],[Duration]]&lt;=30, "10 to 30 mins", IF(calls[[#This Row],[Duration]]&lt;=60, "30 to 60 mins", IF(calls[[#This Row],[Duration]]&lt;=120, "1 to 2 hours", "More than 2 hours"))))</f>
        <v>1 to 2 hours</v>
      </c>
      <c r="L552">
        <f>ROUND(calls[[#This Row],[Satisfaction Rating]],0)</f>
        <v>4</v>
      </c>
    </row>
    <row r="553" spans="2:12">
      <c r="B553" t="s">
        <v>631</v>
      </c>
      <c r="C553" t="s">
        <v>60</v>
      </c>
      <c r="D553">
        <v>44</v>
      </c>
      <c r="E553" s="10" t="s">
        <v>40</v>
      </c>
      <c r="F553" s="11">
        <v>45092</v>
      </c>
      <c r="G553">
        <v>170</v>
      </c>
      <c r="H553">
        <v>3.8</v>
      </c>
      <c r="I553">
        <f>IF(MONTH(calls[[#This Row],[Date of Call]])&lt;=6, YEAR(calls[[#This Row],[Date of Call]]), YEAR(calls[[#This Row],[Date of Call]])+1)</f>
        <v>2023</v>
      </c>
      <c r="J553" t="str">
        <f>TEXT(calls[[#This Row],[Date of Call]],"DDDD")</f>
        <v>Thursday</v>
      </c>
      <c r="K553" t="str">
        <f>IF(calls[[#This Row],[Duration]]&lt;=10, "Under 10 mins", IF(calls[[#This Row],[Duration]]&lt;=30, "10 to 30 mins", IF(calls[[#This Row],[Duration]]&lt;=60, "30 to 60 mins", IF(calls[[#This Row],[Duration]]&lt;=120, "1 to 2 hours", "More than 2 hours"))))</f>
        <v>30 to 60 mins</v>
      </c>
      <c r="L553">
        <f>ROUND(calls[[#This Row],[Satisfaction Rating]],0)</f>
        <v>4</v>
      </c>
    </row>
    <row r="554" spans="2:12">
      <c r="B554" t="s">
        <v>632</v>
      </c>
      <c r="C554" t="s">
        <v>52</v>
      </c>
      <c r="D554">
        <v>127</v>
      </c>
      <c r="E554" s="10" t="s">
        <v>36</v>
      </c>
      <c r="F554" s="11">
        <v>45093</v>
      </c>
      <c r="G554">
        <v>200</v>
      </c>
      <c r="H554">
        <v>4.8</v>
      </c>
      <c r="I554">
        <f>IF(MONTH(calls[[#This Row],[Date of Call]])&lt;=6, YEAR(calls[[#This Row],[Date of Call]]), YEAR(calls[[#This Row],[Date of Call]])+1)</f>
        <v>2023</v>
      </c>
      <c r="J554" t="str">
        <f>TEXT(calls[[#This Row],[Date of Call]],"DDDD")</f>
        <v>Friday</v>
      </c>
      <c r="K554" t="str">
        <f>IF(calls[[#This Row],[Duration]]&lt;=10, "Under 10 mins", IF(calls[[#This Row],[Duration]]&lt;=30, "10 to 30 mins", IF(calls[[#This Row],[Duration]]&lt;=60, "30 to 60 mins", IF(calls[[#This Row],[Duration]]&lt;=120, "1 to 2 hours", "More than 2 hours"))))</f>
        <v>More than 2 hours</v>
      </c>
      <c r="L554">
        <f>ROUND(calls[[#This Row],[Satisfaction Rating]],0)</f>
        <v>5</v>
      </c>
    </row>
    <row r="555" spans="2:12">
      <c r="B555" t="s">
        <v>633</v>
      </c>
      <c r="C555" t="s">
        <v>51</v>
      </c>
      <c r="D555">
        <v>132</v>
      </c>
      <c r="E555" s="10" t="s">
        <v>38</v>
      </c>
      <c r="F555" s="11">
        <v>45094</v>
      </c>
      <c r="G555">
        <v>50</v>
      </c>
      <c r="H555">
        <v>4.2</v>
      </c>
      <c r="I555">
        <f>IF(MONTH(calls[[#This Row],[Date of Call]])&lt;=6, YEAR(calls[[#This Row],[Date of Call]]), YEAR(calls[[#This Row],[Date of Call]])+1)</f>
        <v>2023</v>
      </c>
      <c r="J555" t="str">
        <f>TEXT(calls[[#This Row],[Date of Call]],"DDDD")</f>
        <v>Saturday</v>
      </c>
      <c r="K555" t="str">
        <f>IF(calls[[#This Row],[Duration]]&lt;=10, "Under 10 mins", IF(calls[[#This Row],[Duration]]&lt;=30, "10 to 30 mins", IF(calls[[#This Row],[Duration]]&lt;=60, "30 to 60 mins", IF(calls[[#This Row],[Duration]]&lt;=120, "1 to 2 hours", "More than 2 hours"))))</f>
        <v>More than 2 hours</v>
      </c>
      <c r="L555">
        <f>ROUND(calls[[#This Row],[Satisfaction Rating]],0)</f>
        <v>4</v>
      </c>
    </row>
    <row r="556" spans="2:12">
      <c r="B556" t="s">
        <v>634</v>
      </c>
      <c r="C556" t="s">
        <v>49</v>
      </c>
      <c r="D556">
        <v>106</v>
      </c>
      <c r="E556" s="10" t="s">
        <v>39</v>
      </c>
      <c r="F556" s="11">
        <v>45094</v>
      </c>
      <c r="G556">
        <v>112</v>
      </c>
      <c r="H556">
        <v>3.7</v>
      </c>
      <c r="I556">
        <f>IF(MONTH(calls[[#This Row],[Date of Call]])&lt;=6, YEAR(calls[[#This Row],[Date of Call]]), YEAR(calls[[#This Row],[Date of Call]])+1)</f>
        <v>2023</v>
      </c>
      <c r="J556" t="str">
        <f>TEXT(calls[[#This Row],[Date of Call]],"DDDD")</f>
        <v>Saturday</v>
      </c>
      <c r="K556" t="str">
        <f>IF(calls[[#This Row],[Duration]]&lt;=10, "Under 10 mins", IF(calls[[#This Row],[Duration]]&lt;=30, "10 to 30 mins", IF(calls[[#This Row],[Duration]]&lt;=60, "30 to 60 mins", IF(calls[[#This Row],[Duration]]&lt;=120, "1 to 2 hours", "More than 2 hours"))))</f>
        <v>1 to 2 hours</v>
      </c>
      <c r="L556">
        <f>ROUND(calls[[#This Row],[Satisfaction Rating]],0)</f>
        <v>4</v>
      </c>
    </row>
    <row r="557" spans="2:12">
      <c r="B557" t="s">
        <v>635</v>
      </c>
      <c r="C557" t="s">
        <v>55</v>
      </c>
      <c r="D557">
        <v>107</v>
      </c>
      <c r="E557" s="10" t="s">
        <v>38</v>
      </c>
      <c r="F557" s="11">
        <v>45095</v>
      </c>
      <c r="G557">
        <v>39</v>
      </c>
      <c r="H557">
        <v>4.8</v>
      </c>
      <c r="I557">
        <f>IF(MONTH(calls[[#This Row],[Date of Call]])&lt;=6, YEAR(calls[[#This Row],[Date of Call]]), YEAR(calls[[#This Row],[Date of Call]])+1)</f>
        <v>2023</v>
      </c>
      <c r="J557" t="str">
        <f>TEXT(calls[[#This Row],[Date of Call]],"DDDD")</f>
        <v>Sunday</v>
      </c>
      <c r="K557" t="str">
        <f>IF(calls[[#This Row],[Duration]]&lt;=10, "Under 10 mins", IF(calls[[#This Row],[Duration]]&lt;=30, "10 to 30 mins", IF(calls[[#This Row],[Duration]]&lt;=60, "30 to 60 mins", IF(calls[[#This Row],[Duration]]&lt;=120, "1 to 2 hours", "More than 2 hours"))))</f>
        <v>1 to 2 hours</v>
      </c>
      <c r="L557">
        <f>ROUND(calls[[#This Row],[Satisfaction Rating]],0)</f>
        <v>5</v>
      </c>
    </row>
    <row r="558" spans="2:12">
      <c r="B558" t="s">
        <v>636</v>
      </c>
      <c r="C558" t="s">
        <v>56</v>
      </c>
      <c r="D558">
        <v>85</v>
      </c>
      <c r="E558" s="10" t="s">
        <v>39</v>
      </c>
      <c r="F558" s="11">
        <v>45095</v>
      </c>
      <c r="G558">
        <v>38</v>
      </c>
      <c r="H558">
        <v>4.8</v>
      </c>
      <c r="I558">
        <f>IF(MONTH(calls[[#This Row],[Date of Call]])&lt;=6, YEAR(calls[[#This Row],[Date of Call]]), YEAR(calls[[#This Row],[Date of Call]])+1)</f>
        <v>2023</v>
      </c>
      <c r="J558" t="str">
        <f>TEXT(calls[[#This Row],[Date of Call]],"DDDD")</f>
        <v>Sunday</v>
      </c>
      <c r="K558" t="str">
        <f>IF(calls[[#This Row],[Duration]]&lt;=10, "Under 10 mins", IF(calls[[#This Row],[Duration]]&lt;=30, "10 to 30 mins", IF(calls[[#This Row],[Duration]]&lt;=60, "30 to 60 mins", IF(calls[[#This Row],[Duration]]&lt;=120, "1 to 2 hours", "More than 2 hours"))))</f>
        <v>1 to 2 hours</v>
      </c>
      <c r="L558">
        <f>ROUND(calls[[#This Row],[Satisfaction Rating]],0)</f>
        <v>5</v>
      </c>
    </row>
    <row r="559" spans="2:12">
      <c r="B559" t="s">
        <v>637</v>
      </c>
      <c r="C559" t="s">
        <v>54</v>
      </c>
      <c r="D559">
        <v>49</v>
      </c>
      <c r="E559" s="10" t="s">
        <v>38</v>
      </c>
      <c r="F559" s="11">
        <v>45096</v>
      </c>
      <c r="G559">
        <v>84</v>
      </c>
      <c r="H559">
        <v>2.9</v>
      </c>
      <c r="I559">
        <f>IF(MONTH(calls[[#This Row],[Date of Call]])&lt;=6, YEAR(calls[[#This Row],[Date of Call]]), YEAR(calls[[#This Row],[Date of Call]])+1)</f>
        <v>2023</v>
      </c>
      <c r="J559" t="str">
        <f>TEXT(calls[[#This Row],[Date of Call]],"DDDD")</f>
        <v>Monday</v>
      </c>
      <c r="K559" t="str">
        <f>IF(calls[[#This Row],[Duration]]&lt;=10, "Under 10 mins", IF(calls[[#This Row],[Duration]]&lt;=30, "10 to 30 mins", IF(calls[[#This Row],[Duration]]&lt;=60, "30 to 60 mins", IF(calls[[#This Row],[Duration]]&lt;=120, "1 to 2 hours", "More than 2 hours"))))</f>
        <v>30 to 60 mins</v>
      </c>
      <c r="L559">
        <f>ROUND(calls[[#This Row],[Satisfaction Rating]],0)</f>
        <v>3</v>
      </c>
    </row>
    <row r="560" spans="2:12">
      <c r="B560" t="s">
        <v>638</v>
      </c>
      <c r="C560" t="s">
        <v>53</v>
      </c>
      <c r="D560">
        <v>117</v>
      </c>
      <c r="E560" s="10" t="s">
        <v>36</v>
      </c>
      <c r="F560" s="11">
        <v>45097</v>
      </c>
      <c r="G560">
        <v>82</v>
      </c>
      <c r="H560">
        <v>3.5</v>
      </c>
      <c r="I560">
        <f>IF(MONTH(calls[[#This Row],[Date of Call]])&lt;=6, YEAR(calls[[#This Row],[Date of Call]]), YEAR(calls[[#This Row],[Date of Call]])+1)</f>
        <v>2023</v>
      </c>
      <c r="J560" t="str">
        <f>TEXT(calls[[#This Row],[Date of Call]],"DDDD")</f>
        <v>Tuesday</v>
      </c>
      <c r="K560" t="str">
        <f>IF(calls[[#This Row],[Duration]]&lt;=10, "Under 10 mins", IF(calls[[#This Row],[Duration]]&lt;=30, "10 to 30 mins", IF(calls[[#This Row],[Duration]]&lt;=60, "30 to 60 mins", IF(calls[[#This Row],[Duration]]&lt;=120, "1 to 2 hours", "More than 2 hours"))))</f>
        <v>1 to 2 hours</v>
      </c>
      <c r="L560">
        <f>ROUND(calls[[#This Row],[Satisfaction Rating]],0)</f>
        <v>4</v>
      </c>
    </row>
    <row r="561" spans="2:12">
      <c r="B561" t="s">
        <v>639</v>
      </c>
      <c r="C561" t="s">
        <v>55</v>
      </c>
      <c r="D561">
        <v>136</v>
      </c>
      <c r="E561" s="10" t="s">
        <v>39</v>
      </c>
      <c r="F561" s="11">
        <v>45097</v>
      </c>
      <c r="G561">
        <v>37</v>
      </c>
      <c r="H561">
        <v>0.9</v>
      </c>
      <c r="I561">
        <f>IF(MONTH(calls[[#This Row],[Date of Call]])&lt;=6, YEAR(calls[[#This Row],[Date of Call]]), YEAR(calls[[#This Row],[Date of Call]])+1)</f>
        <v>2023</v>
      </c>
      <c r="J561" t="str">
        <f>TEXT(calls[[#This Row],[Date of Call]],"DDDD")</f>
        <v>Tuesday</v>
      </c>
      <c r="K561" t="str">
        <f>IF(calls[[#This Row],[Duration]]&lt;=10, "Under 10 mins", IF(calls[[#This Row],[Duration]]&lt;=30, "10 to 30 mins", IF(calls[[#This Row],[Duration]]&lt;=60, "30 to 60 mins", IF(calls[[#This Row],[Duration]]&lt;=120, "1 to 2 hours", "More than 2 hours"))))</f>
        <v>More than 2 hours</v>
      </c>
      <c r="L561">
        <f>ROUND(calls[[#This Row],[Satisfaction Rating]],0)</f>
        <v>1</v>
      </c>
    </row>
    <row r="562" spans="2:12">
      <c r="B562" t="s">
        <v>640</v>
      </c>
      <c r="C562" t="s">
        <v>60</v>
      </c>
      <c r="D562">
        <v>130</v>
      </c>
      <c r="E562" s="10" t="s">
        <v>37</v>
      </c>
      <c r="F562" s="11">
        <v>45098</v>
      </c>
      <c r="G562">
        <v>87</v>
      </c>
      <c r="H562">
        <v>3.4</v>
      </c>
      <c r="I562">
        <f>IF(MONTH(calls[[#This Row],[Date of Call]])&lt;=6, YEAR(calls[[#This Row],[Date of Call]]), YEAR(calls[[#This Row],[Date of Call]])+1)</f>
        <v>2023</v>
      </c>
      <c r="J562" t="str">
        <f>TEXT(calls[[#This Row],[Date of Call]],"DDDD")</f>
        <v>Wednesday</v>
      </c>
      <c r="K562" t="str">
        <f>IF(calls[[#This Row],[Duration]]&lt;=10, "Under 10 mins", IF(calls[[#This Row],[Duration]]&lt;=30, "10 to 30 mins", IF(calls[[#This Row],[Duration]]&lt;=60, "30 to 60 mins", IF(calls[[#This Row],[Duration]]&lt;=120, "1 to 2 hours", "More than 2 hours"))))</f>
        <v>More than 2 hours</v>
      </c>
      <c r="L562">
        <f>ROUND(calls[[#This Row],[Satisfaction Rating]],0)</f>
        <v>3</v>
      </c>
    </row>
    <row r="563" spans="2:12">
      <c r="B563" t="s">
        <v>641</v>
      </c>
      <c r="C563" t="s">
        <v>60</v>
      </c>
      <c r="D563">
        <v>73</v>
      </c>
      <c r="E563" s="10" t="s">
        <v>37</v>
      </c>
      <c r="F563" s="11">
        <v>45098</v>
      </c>
      <c r="G563">
        <v>75</v>
      </c>
      <c r="H563">
        <v>2.7</v>
      </c>
      <c r="I563">
        <f>IF(MONTH(calls[[#This Row],[Date of Call]])&lt;=6, YEAR(calls[[#This Row],[Date of Call]]), YEAR(calls[[#This Row],[Date of Call]])+1)</f>
        <v>2023</v>
      </c>
      <c r="J563" t="str">
        <f>TEXT(calls[[#This Row],[Date of Call]],"DDDD")</f>
        <v>Wednesday</v>
      </c>
      <c r="K563" t="str">
        <f>IF(calls[[#This Row],[Duration]]&lt;=10, "Under 10 mins", IF(calls[[#This Row],[Duration]]&lt;=30, "10 to 30 mins", IF(calls[[#This Row],[Duration]]&lt;=60, "30 to 60 mins", IF(calls[[#This Row],[Duration]]&lt;=120, "1 to 2 hours", "More than 2 hours"))))</f>
        <v>1 to 2 hours</v>
      </c>
      <c r="L563">
        <f>ROUND(calls[[#This Row],[Satisfaction Rating]],0)</f>
        <v>3</v>
      </c>
    </row>
    <row r="564" spans="2:12">
      <c r="B564" t="s">
        <v>642</v>
      </c>
      <c r="C564" t="s">
        <v>54</v>
      </c>
      <c r="D564">
        <v>80</v>
      </c>
      <c r="E564" s="10" t="s">
        <v>38</v>
      </c>
      <c r="F564" s="11">
        <v>45098</v>
      </c>
      <c r="G564">
        <v>32</v>
      </c>
      <c r="H564">
        <v>4.7</v>
      </c>
      <c r="I564">
        <f>IF(MONTH(calls[[#This Row],[Date of Call]])&lt;=6, YEAR(calls[[#This Row],[Date of Call]]), YEAR(calls[[#This Row],[Date of Call]])+1)</f>
        <v>2023</v>
      </c>
      <c r="J564" t="str">
        <f>TEXT(calls[[#This Row],[Date of Call]],"DDDD")</f>
        <v>Wednesday</v>
      </c>
      <c r="K564" t="str">
        <f>IF(calls[[#This Row],[Duration]]&lt;=10, "Under 10 mins", IF(calls[[#This Row],[Duration]]&lt;=30, "10 to 30 mins", IF(calls[[#This Row],[Duration]]&lt;=60, "30 to 60 mins", IF(calls[[#This Row],[Duration]]&lt;=120, "1 to 2 hours", "More than 2 hours"))))</f>
        <v>1 to 2 hours</v>
      </c>
      <c r="L564">
        <f>ROUND(calls[[#This Row],[Satisfaction Rating]],0)</f>
        <v>5</v>
      </c>
    </row>
    <row r="565" spans="2:12">
      <c r="B565" t="s">
        <v>643</v>
      </c>
      <c r="C565" t="s">
        <v>59</v>
      </c>
      <c r="D565">
        <v>44</v>
      </c>
      <c r="E565" s="10" t="s">
        <v>36</v>
      </c>
      <c r="F565" s="11">
        <v>45098</v>
      </c>
      <c r="G565">
        <v>33</v>
      </c>
      <c r="H565">
        <v>3</v>
      </c>
      <c r="I565">
        <f>IF(MONTH(calls[[#This Row],[Date of Call]])&lt;=6, YEAR(calls[[#This Row],[Date of Call]]), YEAR(calls[[#This Row],[Date of Call]])+1)</f>
        <v>2023</v>
      </c>
      <c r="J565" t="str">
        <f>TEXT(calls[[#This Row],[Date of Call]],"DDDD")</f>
        <v>Wednesday</v>
      </c>
      <c r="K565" t="str">
        <f>IF(calls[[#This Row],[Duration]]&lt;=10, "Under 10 mins", IF(calls[[#This Row],[Duration]]&lt;=30, "10 to 30 mins", IF(calls[[#This Row],[Duration]]&lt;=60, "30 to 60 mins", IF(calls[[#This Row],[Duration]]&lt;=120, "1 to 2 hours", "More than 2 hours"))))</f>
        <v>30 to 60 mins</v>
      </c>
      <c r="L565">
        <f>ROUND(calls[[#This Row],[Satisfaction Rating]],0)</f>
        <v>3</v>
      </c>
    </row>
    <row r="566" spans="2:12">
      <c r="B566" t="s">
        <v>644</v>
      </c>
      <c r="C566" t="s">
        <v>59</v>
      </c>
      <c r="D566">
        <v>102</v>
      </c>
      <c r="E566" s="10" t="s">
        <v>40</v>
      </c>
      <c r="F566" s="11">
        <v>45098</v>
      </c>
      <c r="G566">
        <v>76</v>
      </c>
      <c r="H566">
        <v>4.2</v>
      </c>
      <c r="I566">
        <f>IF(MONTH(calls[[#This Row],[Date of Call]])&lt;=6, YEAR(calls[[#This Row],[Date of Call]]), YEAR(calls[[#This Row],[Date of Call]])+1)</f>
        <v>2023</v>
      </c>
      <c r="J566" t="str">
        <f>TEXT(calls[[#This Row],[Date of Call]],"DDDD")</f>
        <v>Wednesday</v>
      </c>
      <c r="K566" t="str">
        <f>IF(calls[[#This Row],[Duration]]&lt;=10, "Under 10 mins", IF(calls[[#This Row],[Duration]]&lt;=30, "10 to 30 mins", IF(calls[[#This Row],[Duration]]&lt;=60, "30 to 60 mins", IF(calls[[#This Row],[Duration]]&lt;=120, "1 to 2 hours", "More than 2 hours"))))</f>
        <v>1 to 2 hours</v>
      </c>
      <c r="L566">
        <f>ROUND(calls[[#This Row],[Satisfaction Rating]],0)</f>
        <v>4</v>
      </c>
    </row>
    <row r="567" spans="2:12">
      <c r="B567" t="s">
        <v>645</v>
      </c>
      <c r="C567" t="s">
        <v>58</v>
      </c>
      <c r="D567">
        <v>74</v>
      </c>
      <c r="E567" s="10" t="s">
        <v>40</v>
      </c>
      <c r="F567" s="11">
        <v>45098</v>
      </c>
      <c r="G567">
        <v>117</v>
      </c>
      <c r="H567">
        <v>4.8</v>
      </c>
      <c r="I567">
        <f>IF(MONTH(calls[[#This Row],[Date of Call]])&lt;=6, YEAR(calls[[#This Row],[Date of Call]]), YEAR(calls[[#This Row],[Date of Call]])+1)</f>
        <v>2023</v>
      </c>
      <c r="J567" t="str">
        <f>TEXT(calls[[#This Row],[Date of Call]],"DDDD")</f>
        <v>Wednesday</v>
      </c>
      <c r="K567" t="str">
        <f>IF(calls[[#This Row],[Duration]]&lt;=10, "Under 10 mins", IF(calls[[#This Row],[Duration]]&lt;=30, "10 to 30 mins", IF(calls[[#This Row],[Duration]]&lt;=60, "30 to 60 mins", IF(calls[[#This Row],[Duration]]&lt;=120, "1 to 2 hours", "More than 2 hours"))))</f>
        <v>1 to 2 hours</v>
      </c>
      <c r="L567">
        <f>ROUND(calls[[#This Row],[Satisfaction Rating]],0)</f>
        <v>5</v>
      </c>
    </row>
    <row r="568" spans="2:12">
      <c r="B568" t="s">
        <v>646</v>
      </c>
      <c r="C568" t="s">
        <v>54</v>
      </c>
      <c r="D568">
        <v>52</v>
      </c>
      <c r="E568" s="10" t="s">
        <v>36</v>
      </c>
      <c r="F568" s="11">
        <v>45100</v>
      </c>
      <c r="G568">
        <v>70</v>
      </c>
      <c r="H568">
        <v>4.0999999999999996</v>
      </c>
      <c r="I568">
        <f>IF(MONTH(calls[[#This Row],[Date of Call]])&lt;=6, YEAR(calls[[#This Row],[Date of Call]]), YEAR(calls[[#This Row],[Date of Call]])+1)</f>
        <v>2023</v>
      </c>
      <c r="J568" t="str">
        <f>TEXT(calls[[#This Row],[Date of Call]],"DDDD")</f>
        <v>Friday</v>
      </c>
      <c r="K568" t="str">
        <f>IF(calls[[#This Row],[Duration]]&lt;=10, "Under 10 mins", IF(calls[[#This Row],[Duration]]&lt;=30, "10 to 30 mins", IF(calls[[#This Row],[Duration]]&lt;=60, "30 to 60 mins", IF(calls[[#This Row],[Duration]]&lt;=120, "1 to 2 hours", "More than 2 hours"))))</f>
        <v>30 to 60 mins</v>
      </c>
      <c r="L568">
        <f>ROUND(calls[[#This Row],[Satisfaction Rating]],0)</f>
        <v>4</v>
      </c>
    </row>
    <row r="569" spans="2:12">
      <c r="B569" t="s">
        <v>647</v>
      </c>
      <c r="C569" t="s">
        <v>54</v>
      </c>
      <c r="D569">
        <v>74</v>
      </c>
      <c r="E569" s="10" t="s">
        <v>37</v>
      </c>
      <c r="F569" s="11">
        <v>45100</v>
      </c>
      <c r="G569">
        <v>37</v>
      </c>
      <c r="H569">
        <v>2.7</v>
      </c>
      <c r="I569">
        <f>IF(MONTH(calls[[#This Row],[Date of Call]])&lt;=6, YEAR(calls[[#This Row],[Date of Call]]), YEAR(calls[[#This Row],[Date of Call]])+1)</f>
        <v>2023</v>
      </c>
      <c r="J569" t="str">
        <f>TEXT(calls[[#This Row],[Date of Call]],"DDDD")</f>
        <v>Friday</v>
      </c>
      <c r="K569" t="str">
        <f>IF(calls[[#This Row],[Duration]]&lt;=10, "Under 10 mins", IF(calls[[#This Row],[Duration]]&lt;=30, "10 to 30 mins", IF(calls[[#This Row],[Duration]]&lt;=60, "30 to 60 mins", IF(calls[[#This Row],[Duration]]&lt;=120, "1 to 2 hours", "More than 2 hours"))))</f>
        <v>1 to 2 hours</v>
      </c>
      <c r="L569">
        <f>ROUND(calls[[#This Row],[Satisfaction Rating]],0)</f>
        <v>3</v>
      </c>
    </row>
    <row r="570" spans="2:12">
      <c r="B570" t="s">
        <v>648</v>
      </c>
      <c r="C570" t="s">
        <v>60</v>
      </c>
      <c r="D570">
        <v>96</v>
      </c>
      <c r="E570" s="10" t="s">
        <v>40</v>
      </c>
      <c r="F570" s="11">
        <v>45100</v>
      </c>
      <c r="G570">
        <v>46</v>
      </c>
      <c r="H570">
        <v>2.9</v>
      </c>
      <c r="I570">
        <f>IF(MONTH(calls[[#This Row],[Date of Call]])&lt;=6, YEAR(calls[[#This Row],[Date of Call]]), YEAR(calls[[#This Row],[Date of Call]])+1)</f>
        <v>2023</v>
      </c>
      <c r="J570" t="str">
        <f>TEXT(calls[[#This Row],[Date of Call]],"DDDD")</f>
        <v>Friday</v>
      </c>
      <c r="K570" t="str">
        <f>IF(calls[[#This Row],[Duration]]&lt;=10, "Under 10 mins", IF(calls[[#This Row],[Duration]]&lt;=30, "10 to 30 mins", IF(calls[[#This Row],[Duration]]&lt;=60, "30 to 60 mins", IF(calls[[#This Row],[Duration]]&lt;=120, "1 to 2 hours", "More than 2 hours"))))</f>
        <v>1 to 2 hours</v>
      </c>
      <c r="L570">
        <f>ROUND(calls[[#This Row],[Satisfaction Rating]],0)</f>
        <v>3</v>
      </c>
    </row>
    <row r="571" spans="2:12">
      <c r="B571" t="s">
        <v>649</v>
      </c>
      <c r="C571" t="s">
        <v>57</v>
      </c>
      <c r="D571">
        <v>104</v>
      </c>
      <c r="E571" s="10" t="s">
        <v>38</v>
      </c>
      <c r="F571" s="11">
        <v>45100</v>
      </c>
      <c r="G571">
        <v>136</v>
      </c>
      <c r="H571">
        <v>5</v>
      </c>
      <c r="I571">
        <f>IF(MONTH(calls[[#This Row],[Date of Call]])&lt;=6, YEAR(calls[[#This Row],[Date of Call]]), YEAR(calls[[#This Row],[Date of Call]])+1)</f>
        <v>2023</v>
      </c>
      <c r="J571" t="str">
        <f>TEXT(calls[[#This Row],[Date of Call]],"DDDD")</f>
        <v>Friday</v>
      </c>
      <c r="K571" t="str">
        <f>IF(calls[[#This Row],[Duration]]&lt;=10, "Under 10 mins", IF(calls[[#This Row],[Duration]]&lt;=30, "10 to 30 mins", IF(calls[[#This Row],[Duration]]&lt;=60, "30 to 60 mins", IF(calls[[#This Row],[Duration]]&lt;=120, "1 to 2 hours", "More than 2 hours"))))</f>
        <v>1 to 2 hours</v>
      </c>
      <c r="L571">
        <f>ROUND(calls[[#This Row],[Satisfaction Rating]],0)</f>
        <v>5</v>
      </c>
    </row>
    <row r="572" spans="2:12">
      <c r="B572" t="s">
        <v>650</v>
      </c>
      <c r="C572" t="s">
        <v>60</v>
      </c>
      <c r="D572">
        <v>123</v>
      </c>
      <c r="E572" s="10" t="s">
        <v>40</v>
      </c>
      <c r="F572" s="11">
        <v>45101</v>
      </c>
      <c r="G572">
        <v>44</v>
      </c>
      <c r="H572">
        <v>4.5999999999999996</v>
      </c>
      <c r="I572">
        <f>IF(MONTH(calls[[#This Row],[Date of Call]])&lt;=6, YEAR(calls[[#This Row],[Date of Call]]), YEAR(calls[[#This Row],[Date of Call]])+1)</f>
        <v>2023</v>
      </c>
      <c r="J572" t="str">
        <f>TEXT(calls[[#This Row],[Date of Call]],"DDDD")</f>
        <v>Saturday</v>
      </c>
      <c r="K572" t="str">
        <f>IF(calls[[#This Row],[Duration]]&lt;=10, "Under 10 mins", IF(calls[[#This Row],[Duration]]&lt;=30, "10 to 30 mins", IF(calls[[#This Row],[Duration]]&lt;=60, "30 to 60 mins", IF(calls[[#This Row],[Duration]]&lt;=120, "1 to 2 hours", "More than 2 hours"))))</f>
        <v>More than 2 hours</v>
      </c>
      <c r="L572">
        <f>ROUND(calls[[#This Row],[Satisfaction Rating]],0)</f>
        <v>5</v>
      </c>
    </row>
    <row r="573" spans="2:12">
      <c r="B573" t="s">
        <v>651</v>
      </c>
      <c r="C573" t="s">
        <v>62</v>
      </c>
      <c r="D573">
        <v>100</v>
      </c>
      <c r="E573" s="10" t="s">
        <v>39</v>
      </c>
      <c r="F573" s="11">
        <v>45101</v>
      </c>
      <c r="G573">
        <v>69</v>
      </c>
      <c r="H573">
        <v>3</v>
      </c>
      <c r="I573">
        <f>IF(MONTH(calls[[#This Row],[Date of Call]])&lt;=6, YEAR(calls[[#This Row],[Date of Call]]), YEAR(calls[[#This Row],[Date of Call]])+1)</f>
        <v>2023</v>
      </c>
      <c r="J573" t="str">
        <f>TEXT(calls[[#This Row],[Date of Call]],"DDDD")</f>
        <v>Saturday</v>
      </c>
      <c r="K573" t="str">
        <f>IF(calls[[#This Row],[Duration]]&lt;=10, "Under 10 mins", IF(calls[[#This Row],[Duration]]&lt;=30, "10 to 30 mins", IF(calls[[#This Row],[Duration]]&lt;=60, "30 to 60 mins", IF(calls[[#This Row],[Duration]]&lt;=120, "1 to 2 hours", "More than 2 hours"))))</f>
        <v>1 to 2 hours</v>
      </c>
      <c r="L573">
        <f>ROUND(calls[[#This Row],[Satisfaction Rating]],0)</f>
        <v>3</v>
      </c>
    </row>
    <row r="574" spans="2:12">
      <c r="B574" t="s">
        <v>652</v>
      </c>
      <c r="C574" t="s">
        <v>57</v>
      </c>
      <c r="D574">
        <v>35</v>
      </c>
      <c r="E574" s="10" t="s">
        <v>36</v>
      </c>
      <c r="F574" s="11">
        <v>45102</v>
      </c>
      <c r="G574">
        <v>86</v>
      </c>
      <c r="H574">
        <v>4.5999999999999996</v>
      </c>
      <c r="I574">
        <f>IF(MONTH(calls[[#This Row],[Date of Call]])&lt;=6, YEAR(calls[[#This Row],[Date of Call]]), YEAR(calls[[#This Row],[Date of Call]])+1)</f>
        <v>2023</v>
      </c>
      <c r="J574" t="str">
        <f>TEXT(calls[[#This Row],[Date of Call]],"DDDD")</f>
        <v>Sunday</v>
      </c>
      <c r="K574" t="str">
        <f>IF(calls[[#This Row],[Duration]]&lt;=10, "Under 10 mins", IF(calls[[#This Row],[Duration]]&lt;=30, "10 to 30 mins", IF(calls[[#This Row],[Duration]]&lt;=60, "30 to 60 mins", IF(calls[[#This Row],[Duration]]&lt;=120, "1 to 2 hours", "More than 2 hours"))))</f>
        <v>30 to 60 mins</v>
      </c>
      <c r="L574">
        <f>ROUND(calls[[#This Row],[Satisfaction Rating]],0)</f>
        <v>5</v>
      </c>
    </row>
    <row r="575" spans="2:12">
      <c r="B575" t="s">
        <v>653</v>
      </c>
      <c r="C575" t="s">
        <v>54</v>
      </c>
      <c r="D575">
        <v>123</v>
      </c>
      <c r="E575" s="10" t="s">
        <v>38</v>
      </c>
      <c r="F575" s="11">
        <v>45102</v>
      </c>
      <c r="G575">
        <v>68</v>
      </c>
      <c r="H575">
        <v>4.5</v>
      </c>
      <c r="I575">
        <f>IF(MONTH(calls[[#This Row],[Date of Call]])&lt;=6, YEAR(calls[[#This Row],[Date of Call]]), YEAR(calls[[#This Row],[Date of Call]])+1)</f>
        <v>2023</v>
      </c>
      <c r="J575" t="str">
        <f>TEXT(calls[[#This Row],[Date of Call]],"DDDD")</f>
        <v>Sunday</v>
      </c>
      <c r="K575" t="str">
        <f>IF(calls[[#This Row],[Duration]]&lt;=10, "Under 10 mins", IF(calls[[#This Row],[Duration]]&lt;=30, "10 to 30 mins", IF(calls[[#This Row],[Duration]]&lt;=60, "30 to 60 mins", IF(calls[[#This Row],[Duration]]&lt;=120, "1 to 2 hours", "More than 2 hours"))))</f>
        <v>More than 2 hours</v>
      </c>
      <c r="L575">
        <f>ROUND(calls[[#This Row],[Satisfaction Rating]],0)</f>
        <v>5</v>
      </c>
    </row>
    <row r="576" spans="2:12">
      <c r="B576" t="s">
        <v>654</v>
      </c>
      <c r="C576" t="s">
        <v>53</v>
      </c>
      <c r="D576">
        <v>133</v>
      </c>
      <c r="E576" s="10" t="s">
        <v>36</v>
      </c>
      <c r="F576" s="11">
        <v>45103</v>
      </c>
      <c r="G576">
        <v>21</v>
      </c>
      <c r="H576">
        <v>3.7</v>
      </c>
      <c r="I576">
        <f>IF(MONTH(calls[[#This Row],[Date of Call]])&lt;=6, YEAR(calls[[#This Row],[Date of Call]]), YEAR(calls[[#This Row],[Date of Call]])+1)</f>
        <v>2023</v>
      </c>
      <c r="J576" t="str">
        <f>TEXT(calls[[#This Row],[Date of Call]],"DDDD")</f>
        <v>Monday</v>
      </c>
      <c r="K576" t="str">
        <f>IF(calls[[#This Row],[Duration]]&lt;=10, "Under 10 mins", IF(calls[[#This Row],[Duration]]&lt;=30, "10 to 30 mins", IF(calls[[#This Row],[Duration]]&lt;=60, "30 to 60 mins", IF(calls[[#This Row],[Duration]]&lt;=120, "1 to 2 hours", "More than 2 hours"))))</f>
        <v>More than 2 hours</v>
      </c>
      <c r="L576">
        <f>ROUND(calls[[#This Row],[Satisfaction Rating]],0)</f>
        <v>4</v>
      </c>
    </row>
    <row r="577" spans="2:12">
      <c r="B577" t="s">
        <v>655</v>
      </c>
      <c r="C577" t="s">
        <v>60</v>
      </c>
      <c r="D577">
        <v>126</v>
      </c>
      <c r="E577" s="10" t="s">
        <v>37</v>
      </c>
      <c r="F577" s="11">
        <v>45103</v>
      </c>
      <c r="G577">
        <v>190</v>
      </c>
      <c r="H577">
        <v>2.4</v>
      </c>
      <c r="I577">
        <f>IF(MONTH(calls[[#This Row],[Date of Call]])&lt;=6, YEAR(calls[[#This Row],[Date of Call]]), YEAR(calls[[#This Row],[Date of Call]])+1)</f>
        <v>2023</v>
      </c>
      <c r="J577" t="str">
        <f>TEXT(calls[[#This Row],[Date of Call]],"DDDD")</f>
        <v>Monday</v>
      </c>
      <c r="K577" t="str">
        <f>IF(calls[[#This Row],[Duration]]&lt;=10, "Under 10 mins", IF(calls[[#This Row],[Duration]]&lt;=30, "10 to 30 mins", IF(calls[[#This Row],[Duration]]&lt;=60, "30 to 60 mins", IF(calls[[#This Row],[Duration]]&lt;=120, "1 to 2 hours", "More than 2 hours"))))</f>
        <v>More than 2 hours</v>
      </c>
      <c r="L577">
        <f>ROUND(calls[[#This Row],[Satisfaction Rating]],0)</f>
        <v>2</v>
      </c>
    </row>
    <row r="578" spans="2:12">
      <c r="B578" t="s">
        <v>656</v>
      </c>
      <c r="C578" t="s">
        <v>54</v>
      </c>
      <c r="D578">
        <v>39</v>
      </c>
      <c r="E578" s="10" t="s">
        <v>40</v>
      </c>
      <c r="F578" s="11">
        <v>45103</v>
      </c>
      <c r="G578">
        <v>176</v>
      </c>
      <c r="H578">
        <v>4.3</v>
      </c>
      <c r="I578">
        <f>IF(MONTH(calls[[#This Row],[Date of Call]])&lt;=6, YEAR(calls[[#This Row],[Date of Call]]), YEAR(calls[[#This Row],[Date of Call]])+1)</f>
        <v>2023</v>
      </c>
      <c r="J578" t="str">
        <f>TEXT(calls[[#This Row],[Date of Call]],"DDDD")</f>
        <v>Monday</v>
      </c>
      <c r="K578" t="str">
        <f>IF(calls[[#This Row],[Duration]]&lt;=10, "Under 10 mins", IF(calls[[#This Row],[Duration]]&lt;=30, "10 to 30 mins", IF(calls[[#This Row],[Duration]]&lt;=60, "30 to 60 mins", IF(calls[[#This Row],[Duration]]&lt;=120, "1 to 2 hours", "More than 2 hours"))))</f>
        <v>30 to 60 mins</v>
      </c>
      <c r="L578">
        <f>ROUND(calls[[#This Row],[Satisfaction Rating]],0)</f>
        <v>4</v>
      </c>
    </row>
    <row r="579" spans="2:12">
      <c r="B579" t="s">
        <v>657</v>
      </c>
      <c r="C579" t="s">
        <v>58</v>
      </c>
      <c r="D579">
        <v>31</v>
      </c>
      <c r="E579" s="10" t="s">
        <v>38</v>
      </c>
      <c r="F579" s="11">
        <v>45103</v>
      </c>
      <c r="G579">
        <v>172</v>
      </c>
      <c r="H579">
        <v>3.9</v>
      </c>
      <c r="I579">
        <f>IF(MONTH(calls[[#This Row],[Date of Call]])&lt;=6, YEAR(calls[[#This Row],[Date of Call]]), YEAR(calls[[#This Row],[Date of Call]])+1)</f>
        <v>2023</v>
      </c>
      <c r="J579" t="str">
        <f>TEXT(calls[[#This Row],[Date of Call]],"DDDD")</f>
        <v>Monday</v>
      </c>
      <c r="K579" t="str">
        <f>IF(calls[[#This Row],[Duration]]&lt;=10, "Under 10 mins", IF(calls[[#This Row],[Duration]]&lt;=30, "10 to 30 mins", IF(calls[[#This Row],[Duration]]&lt;=60, "30 to 60 mins", IF(calls[[#This Row],[Duration]]&lt;=120, "1 to 2 hours", "More than 2 hours"))))</f>
        <v>30 to 60 mins</v>
      </c>
      <c r="L579">
        <f>ROUND(calls[[#This Row],[Satisfaction Rating]],0)</f>
        <v>4</v>
      </c>
    </row>
    <row r="580" spans="2:12">
      <c r="B580" t="s">
        <v>658</v>
      </c>
      <c r="C580" t="s">
        <v>51</v>
      </c>
      <c r="D580">
        <v>25</v>
      </c>
      <c r="E580" s="10" t="s">
        <v>36</v>
      </c>
      <c r="F580" s="11">
        <v>45103</v>
      </c>
      <c r="G580">
        <v>84</v>
      </c>
      <c r="H580">
        <v>4.5</v>
      </c>
      <c r="I580">
        <f>IF(MONTH(calls[[#This Row],[Date of Call]])&lt;=6, YEAR(calls[[#This Row],[Date of Call]]), YEAR(calls[[#This Row],[Date of Call]])+1)</f>
        <v>2023</v>
      </c>
      <c r="J580" t="str">
        <f>TEXT(calls[[#This Row],[Date of Call]],"DDDD")</f>
        <v>Monday</v>
      </c>
      <c r="K580" t="str">
        <f>IF(calls[[#This Row],[Duration]]&lt;=10, "Under 10 mins", IF(calls[[#This Row],[Duration]]&lt;=30, "10 to 30 mins", IF(calls[[#This Row],[Duration]]&lt;=60, "30 to 60 mins", IF(calls[[#This Row],[Duration]]&lt;=120, "1 to 2 hours", "More than 2 hours"))))</f>
        <v>10 to 30 mins</v>
      </c>
      <c r="L580">
        <f>ROUND(calls[[#This Row],[Satisfaction Rating]],0)</f>
        <v>5</v>
      </c>
    </row>
    <row r="581" spans="2:12">
      <c r="B581" t="s">
        <v>659</v>
      </c>
      <c r="C581" t="s">
        <v>50</v>
      </c>
      <c r="D581">
        <v>132</v>
      </c>
      <c r="E581" s="10" t="s">
        <v>39</v>
      </c>
      <c r="F581" s="11">
        <v>45104</v>
      </c>
      <c r="G581">
        <v>42</v>
      </c>
      <c r="H581">
        <v>5</v>
      </c>
      <c r="I581">
        <f>IF(MONTH(calls[[#This Row],[Date of Call]])&lt;=6, YEAR(calls[[#This Row],[Date of Call]]), YEAR(calls[[#This Row],[Date of Call]])+1)</f>
        <v>2023</v>
      </c>
      <c r="J581" t="str">
        <f>TEXT(calls[[#This Row],[Date of Call]],"DDDD")</f>
        <v>Tuesday</v>
      </c>
      <c r="K581" t="str">
        <f>IF(calls[[#This Row],[Duration]]&lt;=10, "Under 10 mins", IF(calls[[#This Row],[Duration]]&lt;=30, "10 to 30 mins", IF(calls[[#This Row],[Duration]]&lt;=60, "30 to 60 mins", IF(calls[[#This Row],[Duration]]&lt;=120, "1 to 2 hours", "More than 2 hours"))))</f>
        <v>More than 2 hours</v>
      </c>
      <c r="L581">
        <f>ROUND(calls[[#This Row],[Satisfaction Rating]],0)</f>
        <v>5</v>
      </c>
    </row>
    <row r="582" spans="2:12">
      <c r="B582" t="s">
        <v>660</v>
      </c>
      <c r="C582" t="s">
        <v>57</v>
      </c>
      <c r="D582">
        <v>63</v>
      </c>
      <c r="E582" s="10" t="s">
        <v>37</v>
      </c>
      <c r="F582" s="11">
        <v>45104</v>
      </c>
      <c r="G582">
        <v>70</v>
      </c>
      <c r="H582">
        <v>1.6</v>
      </c>
      <c r="I582">
        <f>IF(MONTH(calls[[#This Row],[Date of Call]])&lt;=6, YEAR(calls[[#This Row],[Date of Call]]), YEAR(calls[[#This Row],[Date of Call]])+1)</f>
        <v>2023</v>
      </c>
      <c r="J582" t="str">
        <f>TEXT(calls[[#This Row],[Date of Call]],"DDDD")</f>
        <v>Tuesday</v>
      </c>
      <c r="K582" t="str">
        <f>IF(calls[[#This Row],[Duration]]&lt;=10, "Under 10 mins", IF(calls[[#This Row],[Duration]]&lt;=30, "10 to 30 mins", IF(calls[[#This Row],[Duration]]&lt;=60, "30 to 60 mins", IF(calls[[#This Row],[Duration]]&lt;=120, "1 to 2 hours", "More than 2 hours"))))</f>
        <v>1 to 2 hours</v>
      </c>
      <c r="L582">
        <f>ROUND(calls[[#This Row],[Satisfaction Rating]],0)</f>
        <v>2</v>
      </c>
    </row>
    <row r="583" spans="2:12">
      <c r="B583" t="s">
        <v>661</v>
      </c>
      <c r="C583" t="s">
        <v>62</v>
      </c>
      <c r="D583">
        <v>135</v>
      </c>
      <c r="E583" s="10" t="s">
        <v>39</v>
      </c>
      <c r="F583" s="11">
        <v>45104</v>
      </c>
      <c r="G583">
        <v>60</v>
      </c>
      <c r="H583">
        <v>4.3</v>
      </c>
      <c r="I583">
        <f>IF(MONTH(calls[[#This Row],[Date of Call]])&lt;=6, YEAR(calls[[#This Row],[Date of Call]]), YEAR(calls[[#This Row],[Date of Call]])+1)</f>
        <v>2023</v>
      </c>
      <c r="J583" t="str">
        <f>TEXT(calls[[#This Row],[Date of Call]],"DDDD")</f>
        <v>Tuesday</v>
      </c>
      <c r="K583" t="str">
        <f>IF(calls[[#This Row],[Duration]]&lt;=10, "Under 10 mins", IF(calls[[#This Row],[Duration]]&lt;=30, "10 to 30 mins", IF(calls[[#This Row],[Duration]]&lt;=60, "30 to 60 mins", IF(calls[[#This Row],[Duration]]&lt;=120, "1 to 2 hours", "More than 2 hours"))))</f>
        <v>More than 2 hours</v>
      </c>
      <c r="L583">
        <f>ROUND(calls[[#This Row],[Satisfaction Rating]],0)</f>
        <v>4</v>
      </c>
    </row>
    <row r="584" spans="2:12">
      <c r="B584" t="s">
        <v>662</v>
      </c>
      <c r="C584" t="s">
        <v>56</v>
      </c>
      <c r="D584">
        <v>101</v>
      </c>
      <c r="E584" s="10" t="s">
        <v>37</v>
      </c>
      <c r="F584" s="11">
        <v>45104</v>
      </c>
      <c r="G584">
        <v>84</v>
      </c>
      <c r="H584">
        <v>3.5</v>
      </c>
      <c r="I584">
        <f>IF(MONTH(calls[[#This Row],[Date of Call]])&lt;=6, YEAR(calls[[#This Row],[Date of Call]]), YEAR(calls[[#This Row],[Date of Call]])+1)</f>
        <v>2023</v>
      </c>
      <c r="J584" t="str">
        <f>TEXT(calls[[#This Row],[Date of Call]],"DDDD")</f>
        <v>Tuesday</v>
      </c>
      <c r="K584" t="str">
        <f>IF(calls[[#This Row],[Duration]]&lt;=10, "Under 10 mins", IF(calls[[#This Row],[Duration]]&lt;=30, "10 to 30 mins", IF(calls[[#This Row],[Duration]]&lt;=60, "30 to 60 mins", IF(calls[[#This Row],[Duration]]&lt;=120, "1 to 2 hours", "More than 2 hours"))))</f>
        <v>1 to 2 hours</v>
      </c>
      <c r="L584">
        <f>ROUND(calls[[#This Row],[Satisfaction Rating]],0)</f>
        <v>4</v>
      </c>
    </row>
    <row r="585" spans="2:12">
      <c r="B585" t="s">
        <v>663</v>
      </c>
      <c r="C585" t="s">
        <v>53</v>
      </c>
      <c r="D585">
        <v>80</v>
      </c>
      <c r="E585" s="10" t="s">
        <v>40</v>
      </c>
      <c r="F585" s="11">
        <v>45105</v>
      </c>
      <c r="G585">
        <v>68</v>
      </c>
      <c r="H585">
        <v>3.1</v>
      </c>
      <c r="I585">
        <f>IF(MONTH(calls[[#This Row],[Date of Call]])&lt;=6, YEAR(calls[[#This Row],[Date of Call]]), YEAR(calls[[#This Row],[Date of Call]])+1)</f>
        <v>2023</v>
      </c>
      <c r="J585" t="str">
        <f>TEXT(calls[[#This Row],[Date of Call]],"DDDD")</f>
        <v>Wednesday</v>
      </c>
      <c r="K585" t="str">
        <f>IF(calls[[#This Row],[Duration]]&lt;=10, "Under 10 mins", IF(calls[[#This Row],[Duration]]&lt;=30, "10 to 30 mins", IF(calls[[#This Row],[Duration]]&lt;=60, "30 to 60 mins", IF(calls[[#This Row],[Duration]]&lt;=120, "1 to 2 hours", "More than 2 hours"))))</f>
        <v>1 to 2 hours</v>
      </c>
      <c r="L585">
        <f>ROUND(calls[[#This Row],[Satisfaction Rating]],0)</f>
        <v>3</v>
      </c>
    </row>
    <row r="586" spans="2:12">
      <c r="B586" t="s">
        <v>664</v>
      </c>
      <c r="C586" t="s">
        <v>59</v>
      </c>
      <c r="D586">
        <v>28</v>
      </c>
      <c r="E586" s="10" t="s">
        <v>40</v>
      </c>
      <c r="F586" s="11">
        <v>45105</v>
      </c>
      <c r="G586">
        <v>44</v>
      </c>
      <c r="H586">
        <v>2.9</v>
      </c>
      <c r="I586">
        <f>IF(MONTH(calls[[#This Row],[Date of Call]])&lt;=6, YEAR(calls[[#This Row],[Date of Call]]), YEAR(calls[[#This Row],[Date of Call]])+1)</f>
        <v>2023</v>
      </c>
      <c r="J586" t="str">
        <f>TEXT(calls[[#This Row],[Date of Call]],"DDDD")</f>
        <v>Wednesday</v>
      </c>
      <c r="K586" t="str">
        <f>IF(calls[[#This Row],[Duration]]&lt;=10, "Under 10 mins", IF(calls[[#This Row],[Duration]]&lt;=30, "10 to 30 mins", IF(calls[[#This Row],[Duration]]&lt;=60, "30 to 60 mins", IF(calls[[#This Row],[Duration]]&lt;=120, "1 to 2 hours", "More than 2 hours"))))</f>
        <v>10 to 30 mins</v>
      </c>
      <c r="L586">
        <f>ROUND(calls[[#This Row],[Satisfaction Rating]],0)</f>
        <v>3</v>
      </c>
    </row>
    <row r="587" spans="2:12">
      <c r="B587" t="s">
        <v>665</v>
      </c>
      <c r="C587" t="s">
        <v>56</v>
      </c>
      <c r="D587">
        <v>102</v>
      </c>
      <c r="E587" s="10" t="s">
        <v>39</v>
      </c>
      <c r="F587" s="11">
        <v>45106</v>
      </c>
      <c r="G587">
        <v>99</v>
      </c>
      <c r="H587">
        <v>3.2</v>
      </c>
      <c r="I587">
        <f>IF(MONTH(calls[[#This Row],[Date of Call]])&lt;=6, YEAR(calls[[#This Row],[Date of Call]]), YEAR(calls[[#This Row],[Date of Call]])+1)</f>
        <v>2023</v>
      </c>
      <c r="J587" t="str">
        <f>TEXT(calls[[#This Row],[Date of Call]],"DDDD")</f>
        <v>Thursday</v>
      </c>
      <c r="K587" t="str">
        <f>IF(calls[[#This Row],[Duration]]&lt;=10, "Under 10 mins", IF(calls[[#This Row],[Duration]]&lt;=30, "10 to 30 mins", IF(calls[[#This Row],[Duration]]&lt;=60, "30 to 60 mins", IF(calls[[#This Row],[Duration]]&lt;=120, "1 to 2 hours", "More than 2 hours"))))</f>
        <v>1 to 2 hours</v>
      </c>
      <c r="L587">
        <f>ROUND(calls[[#This Row],[Satisfaction Rating]],0)</f>
        <v>3</v>
      </c>
    </row>
    <row r="588" spans="2:12">
      <c r="B588" t="s">
        <v>666</v>
      </c>
      <c r="C588" t="s">
        <v>57</v>
      </c>
      <c r="D588">
        <v>60</v>
      </c>
      <c r="E588" s="10" t="s">
        <v>39</v>
      </c>
      <c r="F588" s="11">
        <v>45107</v>
      </c>
      <c r="G588">
        <v>66</v>
      </c>
      <c r="H588">
        <v>3.2</v>
      </c>
      <c r="I588">
        <f>IF(MONTH(calls[[#This Row],[Date of Call]])&lt;=6, YEAR(calls[[#This Row],[Date of Call]]), YEAR(calls[[#This Row],[Date of Call]])+1)</f>
        <v>2023</v>
      </c>
      <c r="J588" t="str">
        <f>TEXT(calls[[#This Row],[Date of Call]],"DDDD")</f>
        <v>Friday</v>
      </c>
      <c r="K588" t="str">
        <f>IF(calls[[#This Row],[Duration]]&lt;=10, "Under 10 mins", IF(calls[[#This Row],[Duration]]&lt;=30, "10 to 30 mins", IF(calls[[#This Row],[Duration]]&lt;=60, "30 to 60 mins", IF(calls[[#This Row],[Duration]]&lt;=120, "1 to 2 hours", "More than 2 hours"))))</f>
        <v>30 to 60 mins</v>
      </c>
      <c r="L588">
        <f>ROUND(calls[[#This Row],[Satisfaction Rating]],0)</f>
        <v>3</v>
      </c>
    </row>
    <row r="589" spans="2:12">
      <c r="B589" t="s">
        <v>667</v>
      </c>
      <c r="C589" t="s">
        <v>63</v>
      </c>
      <c r="D589">
        <v>103</v>
      </c>
      <c r="E589" s="10" t="s">
        <v>39</v>
      </c>
      <c r="F589" s="11">
        <v>45107</v>
      </c>
      <c r="G589">
        <v>102</v>
      </c>
      <c r="H589">
        <v>4.5</v>
      </c>
      <c r="I589">
        <f>IF(MONTH(calls[[#This Row],[Date of Call]])&lt;=6, YEAR(calls[[#This Row],[Date of Call]]), YEAR(calls[[#This Row],[Date of Call]])+1)</f>
        <v>2023</v>
      </c>
      <c r="J589" t="str">
        <f>TEXT(calls[[#This Row],[Date of Call]],"DDDD")</f>
        <v>Friday</v>
      </c>
      <c r="K589" t="str">
        <f>IF(calls[[#This Row],[Duration]]&lt;=10, "Under 10 mins", IF(calls[[#This Row],[Duration]]&lt;=30, "10 to 30 mins", IF(calls[[#This Row],[Duration]]&lt;=60, "30 to 60 mins", IF(calls[[#This Row],[Duration]]&lt;=120, "1 to 2 hours", "More than 2 hours"))))</f>
        <v>1 to 2 hours</v>
      </c>
      <c r="L589">
        <f>ROUND(calls[[#This Row],[Satisfaction Rating]],0)</f>
        <v>5</v>
      </c>
    </row>
    <row r="590" spans="2:12">
      <c r="B590" t="s">
        <v>668</v>
      </c>
      <c r="C590" t="s">
        <v>53</v>
      </c>
      <c r="D590">
        <v>90</v>
      </c>
      <c r="E590" s="10" t="s">
        <v>40</v>
      </c>
      <c r="F590" s="11">
        <v>45108</v>
      </c>
      <c r="G590">
        <v>129</v>
      </c>
      <c r="H590">
        <v>3.9</v>
      </c>
      <c r="I590">
        <f>IF(MONTH(calls[[#This Row],[Date of Call]])&lt;=6, YEAR(calls[[#This Row],[Date of Call]]), YEAR(calls[[#This Row],[Date of Call]])+1)</f>
        <v>2024</v>
      </c>
      <c r="J590" t="str">
        <f>TEXT(calls[[#This Row],[Date of Call]],"DDDD")</f>
        <v>Saturday</v>
      </c>
      <c r="K590" t="str">
        <f>IF(calls[[#This Row],[Duration]]&lt;=10, "Under 10 mins", IF(calls[[#This Row],[Duration]]&lt;=30, "10 to 30 mins", IF(calls[[#This Row],[Duration]]&lt;=60, "30 to 60 mins", IF(calls[[#This Row],[Duration]]&lt;=120, "1 to 2 hours", "More than 2 hours"))))</f>
        <v>1 to 2 hours</v>
      </c>
      <c r="L590">
        <f>ROUND(calls[[#This Row],[Satisfaction Rating]],0)</f>
        <v>4</v>
      </c>
    </row>
    <row r="591" spans="2:12">
      <c r="B591" t="s">
        <v>669</v>
      </c>
      <c r="C591" t="s">
        <v>52</v>
      </c>
      <c r="D591">
        <v>88</v>
      </c>
      <c r="E591" s="10" t="s">
        <v>39</v>
      </c>
      <c r="F591" s="11">
        <v>45108</v>
      </c>
      <c r="G591">
        <v>80</v>
      </c>
      <c r="H591">
        <v>4.2</v>
      </c>
      <c r="I591">
        <f>IF(MONTH(calls[[#This Row],[Date of Call]])&lt;=6, YEAR(calls[[#This Row],[Date of Call]]), YEAR(calls[[#This Row],[Date of Call]])+1)</f>
        <v>2024</v>
      </c>
      <c r="J591" t="str">
        <f>TEXT(calls[[#This Row],[Date of Call]],"DDDD")</f>
        <v>Saturday</v>
      </c>
      <c r="K591" t="str">
        <f>IF(calls[[#This Row],[Duration]]&lt;=10, "Under 10 mins", IF(calls[[#This Row],[Duration]]&lt;=30, "10 to 30 mins", IF(calls[[#This Row],[Duration]]&lt;=60, "30 to 60 mins", IF(calls[[#This Row],[Duration]]&lt;=120, "1 to 2 hours", "More than 2 hours"))))</f>
        <v>1 to 2 hours</v>
      </c>
      <c r="L591">
        <f>ROUND(calls[[#This Row],[Satisfaction Rating]],0)</f>
        <v>4</v>
      </c>
    </row>
    <row r="592" spans="2:12">
      <c r="B592" t="s">
        <v>670</v>
      </c>
      <c r="C592" t="s">
        <v>63</v>
      </c>
      <c r="D592">
        <v>37</v>
      </c>
      <c r="E592" s="10" t="s">
        <v>39</v>
      </c>
      <c r="F592" s="11">
        <v>45108</v>
      </c>
      <c r="G592">
        <v>54</v>
      </c>
      <c r="H592">
        <v>1.8</v>
      </c>
      <c r="I592">
        <f>IF(MONTH(calls[[#This Row],[Date of Call]])&lt;=6, YEAR(calls[[#This Row],[Date of Call]]), YEAR(calls[[#This Row],[Date of Call]])+1)</f>
        <v>2024</v>
      </c>
      <c r="J592" t="str">
        <f>TEXT(calls[[#This Row],[Date of Call]],"DDDD")</f>
        <v>Saturday</v>
      </c>
      <c r="K592" t="str">
        <f>IF(calls[[#This Row],[Duration]]&lt;=10, "Under 10 mins", IF(calls[[#This Row],[Duration]]&lt;=30, "10 to 30 mins", IF(calls[[#This Row],[Duration]]&lt;=60, "30 to 60 mins", IF(calls[[#This Row],[Duration]]&lt;=120, "1 to 2 hours", "More than 2 hours"))))</f>
        <v>30 to 60 mins</v>
      </c>
      <c r="L592">
        <f>ROUND(calls[[#This Row],[Satisfaction Rating]],0)</f>
        <v>2</v>
      </c>
    </row>
    <row r="593" spans="2:12">
      <c r="B593" t="s">
        <v>671</v>
      </c>
      <c r="C593" t="s">
        <v>59</v>
      </c>
      <c r="D593">
        <v>142</v>
      </c>
      <c r="E593" s="10" t="s">
        <v>40</v>
      </c>
      <c r="F593" s="11">
        <v>45108</v>
      </c>
      <c r="G593">
        <v>116</v>
      </c>
      <c r="H593">
        <v>4.2</v>
      </c>
      <c r="I593">
        <f>IF(MONTH(calls[[#This Row],[Date of Call]])&lt;=6, YEAR(calls[[#This Row],[Date of Call]]), YEAR(calls[[#This Row],[Date of Call]])+1)</f>
        <v>2024</v>
      </c>
      <c r="J593" t="str">
        <f>TEXT(calls[[#This Row],[Date of Call]],"DDDD")</f>
        <v>Saturday</v>
      </c>
      <c r="K593" t="str">
        <f>IF(calls[[#This Row],[Duration]]&lt;=10, "Under 10 mins", IF(calls[[#This Row],[Duration]]&lt;=30, "10 to 30 mins", IF(calls[[#This Row],[Duration]]&lt;=60, "30 to 60 mins", IF(calls[[#This Row],[Duration]]&lt;=120, "1 to 2 hours", "More than 2 hours"))))</f>
        <v>More than 2 hours</v>
      </c>
      <c r="L593">
        <f>ROUND(calls[[#This Row],[Satisfaction Rating]],0)</f>
        <v>4</v>
      </c>
    </row>
    <row r="594" spans="2:12">
      <c r="B594" t="s">
        <v>672</v>
      </c>
      <c r="C594" t="s">
        <v>59</v>
      </c>
      <c r="D594">
        <v>153</v>
      </c>
      <c r="E594" s="10" t="s">
        <v>36</v>
      </c>
      <c r="F594" s="11">
        <v>45108</v>
      </c>
      <c r="G594">
        <v>102</v>
      </c>
      <c r="H594">
        <v>3.1</v>
      </c>
      <c r="I594">
        <f>IF(MONTH(calls[[#This Row],[Date of Call]])&lt;=6, YEAR(calls[[#This Row],[Date of Call]]), YEAR(calls[[#This Row],[Date of Call]])+1)</f>
        <v>2024</v>
      </c>
      <c r="J594" t="str">
        <f>TEXT(calls[[#This Row],[Date of Call]],"DDDD")</f>
        <v>Saturday</v>
      </c>
      <c r="K594" t="str">
        <f>IF(calls[[#This Row],[Duration]]&lt;=10, "Under 10 mins", IF(calls[[#This Row],[Duration]]&lt;=30, "10 to 30 mins", IF(calls[[#This Row],[Duration]]&lt;=60, "30 to 60 mins", IF(calls[[#This Row],[Duration]]&lt;=120, "1 to 2 hours", "More than 2 hours"))))</f>
        <v>More than 2 hours</v>
      </c>
      <c r="L594">
        <f>ROUND(calls[[#This Row],[Satisfaction Rating]],0)</f>
        <v>3</v>
      </c>
    </row>
    <row r="595" spans="2:12">
      <c r="B595" t="s">
        <v>673</v>
      </c>
      <c r="C595" t="s">
        <v>61</v>
      </c>
      <c r="D595">
        <v>128</v>
      </c>
      <c r="E595" s="10" t="s">
        <v>37</v>
      </c>
      <c r="F595" s="11">
        <v>45108</v>
      </c>
      <c r="G595">
        <v>140</v>
      </c>
      <c r="H595">
        <v>4.3</v>
      </c>
      <c r="I595">
        <f>IF(MONTH(calls[[#This Row],[Date of Call]])&lt;=6, YEAR(calls[[#This Row],[Date of Call]]), YEAR(calls[[#This Row],[Date of Call]])+1)</f>
        <v>2024</v>
      </c>
      <c r="J595" t="str">
        <f>TEXT(calls[[#This Row],[Date of Call]],"DDDD")</f>
        <v>Saturday</v>
      </c>
      <c r="K595" t="str">
        <f>IF(calls[[#This Row],[Duration]]&lt;=10, "Under 10 mins", IF(calls[[#This Row],[Duration]]&lt;=30, "10 to 30 mins", IF(calls[[#This Row],[Duration]]&lt;=60, "30 to 60 mins", IF(calls[[#This Row],[Duration]]&lt;=120, "1 to 2 hours", "More than 2 hours"))))</f>
        <v>More than 2 hours</v>
      </c>
      <c r="L595">
        <f>ROUND(calls[[#This Row],[Satisfaction Rating]],0)</f>
        <v>4</v>
      </c>
    </row>
    <row r="596" spans="2:12">
      <c r="B596" t="s">
        <v>674</v>
      </c>
      <c r="C596" t="s">
        <v>57</v>
      </c>
      <c r="D596">
        <v>110</v>
      </c>
      <c r="E596" s="10" t="s">
        <v>37</v>
      </c>
      <c r="F596" s="11">
        <v>45109</v>
      </c>
      <c r="G596">
        <v>104</v>
      </c>
      <c r="H596">
        <v>4.4000000000000004</v>
      </c>
      <c r="I596">
        <f>IF(MONTH(calls[[#This Row],[Date of Call]])&lt;=6, YEAR(calls[[#This Row],[Date of Call]]), YEAR(calls[[#This Row],[Date of Call]])+1)</f>
        <v>2024</v>
      </c>
      <c r="J596" t="str">
        <f>TEXT(calls[[#This Row],[Date of Call]],"DDDD")</f>
        <v>Sunday</v>
      </c>
      <c r="K596" t="str">
        <f>IF(calls[[#This Row],[Duration]]&lt;=10, "Under 10 mins", IF(calls[[#This Row],[Duration]]&lt;=30, "10 to 30 mins", IF(calls[[#This Row],[Duration]]&lt;=60, "30 to 60 mins", IF(calls[[#This Row],[Duration]]&lt;=120, "1 to 2 hours", "More than 2 hours"))))</f>
        <v>1 to 2 hours</v>
      </c>
      <c r="L596">
        <f>ROUND(calls[[#This Row],[Satisfaction Rating]],0)</f>
        <v>4</v>
      </c>
    </row>
    <row r="597" spans="2:12">
      <c r="B597" t="s">
        <v>675</v>
      </c>
      <c r="C597" t="s">
        <v>61</v>
      </c>
      <c r="D597">
        <v>139</v>
      </c>
      <c r="E597" s="10" t="s">
        <v>39</v>
      </c>
      <c r="F597" s="11">
        <v>45109</v>
      </c>
      <c r="G597">
        <v>81</v>
      </c>
      <c r="H597">
        <v>4.4000000000000004</v>
      </c>
      <c r="I597">
        <f>IF(MONTH(calls[[#This Row],[Date of Call]])&lt;=6, YEAR(calls[[#This Row],[Date of Call]]), YEAR(calls[[#This Row],[Date of Call]])+1)</f>
        <v>2024</v>
      </c>
      <c r="J597" t="str">
        <f>TEXT(calls[[#This Row],[Date of Call]],"DDDD")</f>
        <v>Sunday</v>
      </c>
      <c r="K597" t="str">
        <f>IF(calls[[#This Row],[Duration]]&lt;=10, "Under 10 mins", IF(calls[[#This Row],[Duration]]&lt;=30, "10 to 30 mins", IF(calls[[#This Row],[Duration]]&lt;=60, "30 to 60 mins", IF(calls[[#This Row],[Duration]]&lt;=120, "1 to 2 hours", "More than 2 hours"))))</f>
        <v>More than 2 hours</v>
      </c>
      <c r="L597">
        <f>ROUND(calls[[#This Row],[Satisfaction Rating]],0)</f>
        <v>4</v>
      </c>
    </row>
    <row r="598" spans="2:12">
      <c r="B598" t="s">
        <v>676</v>
      </c>
      <c r="C598" t="s">
        <v>56</v>
      </c>
      <c r="D598">
        <v>109</v>
      </c>
      <c r="E598" s="10" t="s">
        <v>38</v>
      </c>
      <c r="F598" s="11">
        <v>45111</v>
      </c>
      <c r="G598">
        <v>140</v>
      </c>
      <c r="H598">
        <v>2.4</v>
      </c>
      <c r="I598">
        <f>IF(MONTH(calls[[#This Row],[Date of Call]])&lt;=6, YEAR(calls[[#This Row],[Date of Call]]), YEAR(calls[[#This Row],[Date of Call]])+1)</f>
        <v>2024</v>
      </c>
      <c r="J598" t="str">
        <f>TEXT(calls[[#This Row],[Date of Call]],"DDDD")</f>
        <v>Tuesday</v>
      </c>
      <c r="K598" t="str">
        <f>IF(calls[[#This Row],[Duration]]&lt;=10, "Under 10 mins", IF(calls[[#This Row],[Duration]]&lt;=30, "10 to 30 mins", IF(calls[[#This Row],[Duration]]&lt;=60, "30 to 60 mins", IF(calls[[#This Row],[Duration]]&lt;=120, "1 to 2 hours", "More than 2 hours"))))</f>
        <v>1 to 2 hours</v>
      </c>
      <c r="L598">
        <f>ROUND(calls[[#This Row],[Satisfaction Rating]],0)</f>
        <v>2</v>
      </c>
    </row>
    <row r="599" spans="2:12">
      <c r="B599" t="s">
        <v>677</v>
      </c>
      <c r="C599" t="s">
        <v>50</v>
      </c>
      <c r="D599">
        <v>57</v>
      </c>
      <c r="E599" s="10" t="s">
        <v>40</v>
      </c>
      <c r="F599" s="11">
        <v>45112</v>
      </c>
      <c r="G599">
        <v>120</v>
      </c>
      <c r="H599">
        <v>3.5</v>
      </c>
      <c r="I599">
        <f>IF(MONTH(calls[[#This Row],[Date of Call]])&lt;=6, YEAR(calls[[#This Row],[Date of Call]]), YEAR(calls[[#This Row],[Date of Call]])+1)</f>
        <v>2024</v>
      </c>
      <c r="J599" t="str">
        <f>TEXT(calls[[#This Row],[Date of Call]],"DDDD")</f>
        <v>Wednesday</v>
      </c>
      <c r="K599" t="str">
        <f>IF(calls[[#This Row],[Duration]]&lt;=10, "Under 10 mins", IF(calls[[#This Row],[Duration]]&lt;=30, "10 to 30 mins", IF(calls[[#This Row],[Duration]]&lt;=60, "30 to 60 mins", IF(calls[[#This Row],[Duration]]&lt;=120, "1 to 2 hours", "More than 2 hours"))))</f>
        <v>30 to 60 mins</v>
      </c>
      <c r="L599">
        <f>ROUND(calls[[#This Row],[Satisfaction Rating]],0)</f>
        <v>4</v>
      </c>
    </row>
    <row r="600" spans="2:12">
      <c r="B600" t="s">
        <v>678</v>
      </c>
      <c r="C600" t="s">
        <v>56</v>
      </c>
      <c r="D600">
        <v>68</v>
      </c>
      <c r="E600" s="10" t="s">
        <v>39</v>
      </c>
      <c r="F600" s="11">
        <v>45112</v>
      </c>
      <c r="G600">
        <v>41</v>
      </c>
      <c r="H600">
        <v>3.1</v>
      </c>
      <c r="I600">
        <f>IF(MONTH(calls[[#This Row],[Date of Call]])&lt;=6, YEAR(calls[[#This Row],[Date of Call]]), YEAR(calls[[#This Row],[Date of Call]])+1)</f>
        <v>2024</v>
      </c>
      <c r="J600" t="str">
        <f>TEXT(calls[[#This Row],[Date of Call]],"DDDD")</f>
        <v>Wednesday</v>
      </c>
      <c r="K600" t="str">
        <f>IF(calls[[#This Row],[Duration]]&lt;=10, "Under 10 mins", IF(calls[[#This Row],[Duration]]&lt;=30, "10 to 30 mins", IF(calls[[#This Row],[Duration]]&lt;=60, "30 to 60 mins", IF(calls[[#This Row],[Duration]]&lt;=120, "1 to 2 hours", "More than 2 hours"))))</f>
        <v>1 to 2 hours</v>
      </c>
      <c r="L600">
        <f>ROUND(calls[[#This Row],[Satisfaction Rating]],0)</f>
        <v>3</v>
      </c>
    </row>
    <row r="601" spans="2:12">
      <c r="B601" t="s">
        <v>679</v>
      </c>
      <c r="C601" t="s">
        <v>51</v>
      </c>
      <c r="D601">
        <v>128</v>
      </c>
      <c r="E601" s="10" t="s">
        <v>39</v>
      </c>
      <c r="F601" s="11">
        <v>45112</v>
      </c>
      <c r="G601">
        <v>116</v>
      </c>
      <c r="H601">
        <v>2.2999999999999998</v>
      </c>
      <c r="I601">
        <f>IF(MONTH(calls[[#This Row],[Date of Call]])&lt;=6, YEAR(calls[[#This Row],[Date of Call]]), YEAR(calls[[#This Row],[Date of Call]])+1)</f>
        <v>2024</v>
      </c>
      <c r="J601" t="str">
        <f>TEXT(calls[[#This Row],[Date of Call]],"DDDD")</f>
        <v>Wednesday</v>
      </c>
      <c r="K601" t="str">
        <f>IF(calls[[#This Row],[Duration]]&lt;=10, "Under 10 mins", IF(calls[[#This Row],[Duration]]&lt;=30, "10 to 30 mins", IF(calls[[#This Row],[Duration]]&lt;=60, "30 to 60 mins", IF(calls[[#This Row],[Duration]]&lt;=120, "1 to 2 hours", "More than 2 hours"))))</f>
        <v>More than 2 hours</v>
      </c>
      <c r="L601">
        <f>ROUND(calls[[#This Row],[Satisfaction Rating]],0)</f>
        <v>2</v>
      </c>
    </row>
    <row r="602" spans="2:12">
      <c r="B602" t="s">
        <v>680</v>
      </c>
      <c r="C602" t="s">
        <v>49</v>
      </c>
      <c r="D602">
        <v>102</v>
      </c>
      <c r="E602" s="10" t="s">
        <v>40</v>
      </c>
      <c r="F602" s="11">
        <v>45113</v>
      </c>
      <c r="G602">
        <v>70</v>
      </c>
      <c r="H602">
        <v>2.8</v>
      </c>
      <c r="I602">
        <f>IF(MONTH(calls[[#This Row],[Date of Call]])&lt;=6, YEAR(calls[[#This Row],[Date of Call]]), YEAR(calls[[#This Row],[Date of Call]])+1)</f>
        <v>2024</v>
      </c>
      <c r="J602" t="str">
        <f>TEXT(calls[[#This Row],[Date of Call]],"DDDD")</f>
        <v>Thursday</v>
      </c>
      <c r="K602" t="str">
        <f>IF(calls[[#This Row],[Duration]]&lt;=10, "Under 10 mins", IF(calls[[#This Row],[Duration]]&lt;=30, "10 to 30 mins", IF(calls[[#This Row],[Duration]]&lt;=60, "30 to 60 mins", IF(calls[[#This Row],[Duration]]&lt;=120, "1 to 2 hours", "More than 2 hours"))))</f>
        <v>1 to 2 hours</v>
      </c>
      <c r="L602">
        <f>ROUND(calls[[#This Row],[Satisfaction Rating]],0)</f>
        <v>3</v>
      </c>
    </row>
    <row r="603" spans="2:12">
      <c r="B603" t="s">
        <v>681</v>
      </c>
      <c r="C603" t="s">
        <v>61</v>
      </c>
      <c r="D603">
        <v>52</v>
      </c>
      <c r="E603" s="10" t="s">
        <v>36</v>
      </c>
      <c r="F603" s="11">
        <v>45113</v>
      </c>
      <c r="G603">
        <v>42</v>
      </c>
      <c r="H603">
        <v>4.5</v>
      </c>
      <c r="I603">
        <f>IF(MONTH(calls[[#This Row],[Date of Call]])&lt;=6, YEAR(calls[[#This Row],[Date of Call]]), YEAR(calls[[#This Row],[Date of Call]])+1)</f>
        <v>2024</v>
      </c>
      <c r="J603" t="str">
        <f>TEXT(calls[[#This Row],[Date of Call]],"DDDD")</f>
        <v>Thursday</v>
      </c>
      <c r="K603" t="str">
        <f>IF(calls[[#This Row],[Duration]]&lt;=10, "Under 10 mins", IF(calls[[#This Row],[Duration]]&lt;=30, "10 to 30 mins", IF(calls[[#This Row],[Duration]]&lt;=60, "30 to 60 mins", IF(calls[[#This Row],[Duration]]&lt;=120, "1 to 2 hours", "More than 2 hours"))))</f>
        <v>30 to 60 mins</v>
      </c>
      <c r="L603">
        <f>ROUND(calls[[#This Row],[Satisfaction Rating]],0)</f>
        <v>5</v>
      </c>
    </row>
    <row r="604" spans="2:12">
      <c r="B604" t="s">
        <v>682</v>
      </c>
      <c r="C604" t="s">
        <v>51</v>
      </c>
      <c r="D604">
        <v>55</v>
      </c>
      <c r="E604" s="10" t="s">
        <v>37</v>
      </c>
      <c r="F604" s="11">
        <v>45114</v>
      </c>
      <c r="G604">
        <v>112</v>
      </c>
      <c r="H604">
        <v>4.5</v>
      </c>
      <c r="I604">
        <f>IF(MONTH(calls[[#This Row],[Date of Call]])&lt;=6, YEAR(calls[[#This Row],[Date of Call]]), YEAR(calls[[#This Row],[Date of Call]])+1)</f>
        <v>2024</v>
      </c>
      <c r="J604" t="str">
        <f>TEXT(calls[[#This Row],[Date of Call]],"DDDD")</f>
        <v>Friday</v>
      </c>
      <c r="K604" t="str">
        <f>IF(calls[[#This Row],[Duration]]&lt;=10, "Under 10 mins", IF(calls[[#This Row],[Duration]]&lt;=30, "10 to 30 mins", IF(calls[[#This Row],[Duration]]&lt;=60, "30 to 60 mins", IF(calls[[#This Row],[Duration]]&lt;=120, "1 to 2 hours", "More than 2 hours"))))</f>
        <v>30 to 60 mins</v>
      </c>
      <c r="L604">
        <f>ROUND(calls[[#This Row],[Satisfaction Rating]],0)</f>
        <v>5</v>
      </c>
    </row>
    <row r="605" spans="2:12">
      <c r="B605" t="s">
        <v>683</v>
      </c>
      <c r="C605" t="s">
        <v>63</v>
      </c>
      <c r="D605">
        <v>107</v>
      </c>
      <c r="E605" s="10" t="s">
        <v>39</v>
      </c>
      <c r="F605" s="11">
        <v>45114</v>
      </c>
      <c r="G605">
        <v>20</v>
      </c>
      <c r="H605">
        <v>4.5</v>
      </c>
      <c r="I605">
        <f>IF(MONTH(calls[[#This Row],[Date of Call]])&lt;=6, YEAR(calls[[#This Row],[Date of Call]]), YEAR(calls[[#This Row],[Date of Call]])+1)</f>
        <v>2024</v>
      </c>
      <c r="J605" t="str">
        <f>TEXT(calls[[#This Row],[Date of Call]],"DDDD")</f>
        <v>Friday</v>
      </c>
      <c r="K605" t="str">
        <f>IF(calls[[#This Row],[Duration]]&lt;=10, "Under 10 mins", IF(calls[[#This Row],[Duration]]&lt;=30, "10 to 30 mins", IF(calls[[#This Row],[Duration]]&lt;=60, "30 to 60 mins", IF(calls[[#This Row],[Duration]]&lt;=120, "1 to 2 hours", "More than 2 hours"))))</f>
        <v>1 to 2 hours</v>
      </c>
      <c r="L605">
        <f>ROUND(calls[[#This Row],[Satisfaction Rating]],0)</f>
        <v>5</v>
      </c>
    </row>
    <row r="606" spans="2:12">
      <c r="B606" t="s">
        <v>684</v>
      </c>
      <c r="C606" t="s">
        <v>53</v>
      </c>
      <c r="D606">
        <v>88</v>
      </c>
      <c r="E606" s="10" t="s">
        <v>36</v>
      </c>
      <c r="F606" s="11">
        <v>45115</v>
      </c>
      <c r="G606">
        <v>110</v>
      </c>
      <c r="H606">
        <v>4.8</v>
      </c>
      <c r="I606">
        <f>IF(MONTH(calls[[#This Row],[Date of Call]])&lt;=6, YEAR(calls[[#This Row],[Date of Call]]), YEAR(calls[[#This Row],[Date of Call]])+1)</f>
        <v>2024</v>
      </c>
      <c r="J606" t="str">
        <f>TEXT(calls[[#This Row],[Date of Call]],"DDDD")</f>
        <v>Saturday</v>
      </c>
      <c r="K606" t="str">
        <f>IF(calls[[#This Row],[Duration]]&lt;=10, "Under 10 mins", IF(calls[[#This Row],[Duration]]&lt;=30, "10 to 30 mins", IF(calls[[#This Row],[Duration]]&lt;=60, "30 to 60 mins", IF(calls[[#This Row],[Duration]]&lt;=120, "1 to 2 hours", "More than 2 hours"))))</f>
        <v>1 to 2 hours</v>
      </c>
      <c r="L606">
        <f>ROUND(calls[[#This Row],[Satisfaction Rating]],0)</f>
        <v>5</v>
      </c>
    </row>
    <row r="607" spans="2:12">
      <c r="B607" t="s">
        <v>685</v>
      </c>
      <c r="C607" t="s">
        <v>54</v>
      </c>
      <c r="D607">
        <v>49</v>
      </c>
      <c r="E607" s="10" t="s">
        <v>36</v>
      </c>
      <c r="F607" s="11">
        <v>45115</v>
      </c>
      <c r="G607">
        <v>39</v>
      </c>
      <c r="H607">
        <v>4.5999999999999996</v>
      </c>
      <c r="I607">
        <f>IF(MONTH(calls[[#This Row],[Date of Call]])&lt;=6, YEAR(calls[[#This Row],[Date of Call]]), YEAR(calls[[#This Row],[Date of Call]])+1)</f>
        <v>2024</v>
      </c>
      <c r="J607" t="str">
        <f>TEXT(calls[[#This Row],[Date of Call]],"DDDD")</f>
        <v>Saturday</v>
      </c>
      <c r="K607" t="str">
        <f>IF(calls[[#This Row],[Duration]]&lt;=10, "Under 10 mins", IF(calls[[#This Row],[Duration]]&lt;=30, "10 to 30 mins", IF(calls[[#This Row],[Duration]]&lt;=60, "30 to 60 mins", IF(calls[[#This Row],[Duration]]&lt;=120, "1 to 2 hours", "More than 2 hours"))))</f>
        <v>30 to 60 mins</v>
      </c>
      <c r="L607">
        <f>ROUND(calls[[#This Row],[Satisfaction Rating]],0)</f>
        <v>5</v>
      </c>
    </row>
    <row r="608" spans="2:12">
      <c r="B608" t="s">
        <v>686</v>
      </c>
      <c r="C608" t="s">
        <v>53</v>
      </c>
      <c r="D608">
        <v>72</v>
      </c>
      <c r="E608" s="10" t="s">
        <v>40</v>
      </c>
      <c r="F608" s="11">
        <v>45115</v>
      </c>
      <c r="G608">
        <v>76</v>
      </c>
      <c r="H608">
        <v>4.5</v>
      </c>
      <c r="I608">
        <f>IF(MONTH(calls[[#This Row],[Date of Call]])&lt;=6, YEAR(calls[[#This Row],[Date of Call]]), YEAR(calls[[#This Row],[Date of Call]])+1)</f>
        <v>2024</v>
      </c>
      <c r="J608" t="str">
        <f>TEXT(calls[[#This Row],[Date of Call]],"DDDD")</f>
        <v>Saturday</v>
      </c>
      <c r="K608" t="str">
        <f>IF(calls[[#This Row],[Duration]]&lt;=10, "Under 10 mins", IF(calls[[#This Row],[Duration]]&lt;=30, "10 to 30 mins", IF(calls[[#This Row],[Duration]]&lt;=60, "30 to 60 mins", IF(calls[[#This Row],[Duration]]&lt;=120, "1 to 2 hours", "More than 2 hours"))))</f>
        <v>1 to 2 hours</v>
      </c>
      <c r="L608">
        <f>ROUND(calls[[#This Row],[Satisfaction Rating]],0)</f>
        <v>5</v>
      </c>
    </row>
    <row r="609" spans="2:12">
      <c r="B609" t="s">
        <v>687</v>
      </c>
      <c r="C609" t="s">
        <v>50</v>
      </c>
      <c r="D609">
        <v>50</v>
      </c>
      <c r="E609" s="10" t="s">
        <v>40</v>
      </c>
      <c r="F609" s="11">
        <v>45115</v>
      </c>
      <c r="G609">
        <v>40</v>
      </c>
      <c r="H609">
        <v>5</v>
      </c>
      <c r="I609">
        <f>IF(MONTH(calls[[#This Row],[Date of Call]])&lt;=6, YEAR(calls[[#This Row],[Date of Call]]), YEAR(calls[[#This Row],[Date of Call]])+1)</f>
        <v>2024</v>
      </c>
      <c r="J609" t="str">
        <f>TEXT(calls[[#This Row],[Date of Call]],"DDDD")</f>
        <v>Saturday</v>
      </c>
      <c r="K609" t="str">
        <f>IF(calls[[#This Row],[Duration]]&lt;=10, "Under 10 mins", IF(calls[[#This Row],[Duration]]&lt;=30, "10 to 30 mins", IF(calls[[#This Row],[Duration]]&lt;=60, "30 to 60 mins", IF(calls[[#This Row],[Duration]]&lt;=120, "1 to 2 hours", "More than 2 hours"))))</f>
        <v>30 to 60 mins</v>
      </c>
      <c r="L609">
        <f>ROUND(calls[[#This Row],[Satisfaction Rating]],0)</f>
        <v>5</v>
      </c>
    </row>
    <row r="610" spans="2:12">
      <c r="B610" t="s">
        <v>688</v>
      </c>
      <c r="C610" t="s">
        <v>53</v>
      </c>
      <c r="D610">
        <v>52</v>
      </c>
      <c r="E610" s="10" t="s">
        <v>39</v>
      </c>
      <c r="F610" s="11">
        <v>45115</v>
      </c>
      <c r="G610">
        <v>42</v>
      </c>
      <c r="H610">
        <v>4.8</v>
      </c>
      <c r="I610">
        <f>IF(MONTH(calls[[#This Row],[Date of Call]])&lt;=6, YEAR(calls[[#This Row],[Date of Call]]), YEAR(calls[[#This Row],[Date of Call]])+1)</f>
        <v>2024</v>
      </c>
      <c r="J610" t="str">
        <f>TEXT(calls[[#This Row],[Date of Call]],"DDDD")</f>
        <v>Saturday</v>
      </c>
      <c r="K610" t="str">
        <f>IF(calls[[#This Row],[Duration]]&lt;=10, "Under 10 mins", IF(calls[[#This Row],[Duration]]&lt;=30, "10 to 30 mins", IF(calls[[#This Row],[Duration]]&lt;=60, "30 to 60 mins", IF(calls[[#This Row],[Duration]]&lt;=120, "1 to 2 hours", "More than 2 hours"))))</f>
        <v>30 to 60 mins</v>
      </c>
      <c r="L610">
        <f>ROUND(calls[[#This Row],[Satisfaction Rating]],0)</f>
        <v>5</v>
      </c>
    </row>
    <row r="611" spans="2:12">
      <c r="B611" t="s">
        <v>689</v>
      </c>
      <c r="C611" t="s">
        <v>60</v>
      </c>
      <c r="D611">
        <v>85</v>
      </c>
      <c r="E611" s="10" t="s">
        <v>38</v>
      </c>
      <c r="F611" s="11">
        <v>45116</v>
      </c>
      <c r="G611">
        <v>215</v>
      </c>
      <c r="H611">
        <v>3.5</v>
      </c>
      <c r="I611">
        <f>IF(MONTH(calls[[#This Row],[Date of Call]])&lt;=6, YEAR(calls[[#This Row],[Date of Call]]), YEAR(calls[[#This Row],[Date of Call]])+1)</f>
        <v>2024</v>
      </c>
      <c r="J611" t="str">
        <f>TEXT(calls[[#This Row],[Date of Call]],"DDDD")</f>
        <v>Sunday</v>
      </c>
      <c r="K611" t="str">
        <f>IF(calls[[#This Row],[Duration]]&lt;=10, "Under 10 mins", IF(calls[[#This Row],[Duration]]&lt;=30, "10 to 30 mins", IF(calls[[#This Row],[Duration]]&lt;=60, "30 to 60 mins", IF(calls[[#This Row],[Duration]]&lt;=120, "1 to 2 hours", "More than 2 hours"))))</f>
        <v>1 to 2 hours</v>
      </c>
      <c r="L611">
        <f>ROUND(calls[[#This Row],[Satisfaction Rating]],0)</f>
        <v>4</v>
      </c>
    </row>
    <row r="612" spans="2:12">
      <c r="B612" t="s">
        <v>690</v>
      </c>
      <c r="C612" t="s">
        <v>62</v>
      </c>
      <c r="D612">
        <v>98</v>
      </c>
      <c r="E612" s="10" t="s">
        <v>38</v>
      </c>
      <c r="F612" s="11">
        <v>45117</v>
      </c>
      <c r="G612">
        <v>130</v>
      </c>
      <c r="H612">
        <v>3.4</v>
      </c>
      <c r="I612">
        <f>IF(MONTH(calls[[#This Row],[Date of Call]])&lt;=6, YEAR(calls[[#This Row],[Date of Call]]), YEAR(calls[[#This Row],[Date of Call]])+1)</f>
        <v>2024</v>
      </c>
      <c r="J612" t="str">
        <f>TEXT(calls[[#This Row],[Date of Call]],"DDDD")</f>
        <v>Monday</v>
      </c>
      <c r="K612" t="str">
        <f>IF(calls[[#This Row],[Duration]]&lt;=10, "Under 10 mins", IF(calls[[#This Row],[Duration]]&lt;=30, "10 to 30 mins", IF(calls[[#This Row],[Duration]]&lt;=60, "30 to 60 mins", IF(calls[[#This Row],[Duration]]&lt;=120, "1 to 2 hours", "More than 2 hours"))))</f>
        <v>1 to 2 hours</v>
      </c>
      <c r="L612">
        <f>ROUND(calls[[#This Row],[Satisfaction Rating]],0)</f>
        <v>3</v>
      </c>
    </row>
    <row r="613" spans="2:12">
      <c r="B613" t="s">
        <v>691</v>
      </c>
      <c r="C613" t="s">
        <v>58</v>
      </c>
      <c r="D613">
        <v>52</v>
      </c>
      <c r="E613" s="10" t="s">
        <v>38</v>
      </c>
      <c r="F613" s="11">
        <v>45117</v>
      </c>
      <c r="G613">
        <v>190</v>
      </c>
      <c r="H613">
        <v>3.3</v>
      </c>
      <c r="I613">
        <f>IF(MONTH(calls[[#This Row],[Date of Call]])&lt;=6, YEAR(calls[[#This Row],[Date of Call]]), YEAR(calls[[#This Row],[Date of Call]])+1)</f>
        <v>2024</v>
      </c>
      <c r="J613" t="str">
        <f>TEXT(calls[[#This Row],[Date of Call]],"DDDD")</f>
        <v>Monday</v>
      </c>
      <c r="K613" t="str">
        <f>IF(calls[[#This Row],[Duration]]&lt;=10, "Under 10 mins", IF(calls[[#This Row],[Duration]]&lt;=30, "10 to 30 mins", IF(calls[[#This Row],[Duration]]&lt;=60, "30 to 60 mins", IF(calls[[#This Row],[Duration]]&lt;=120, "1 to 2 hours", "More than 2 hours"))))</f>
        <v>30 to 60 mins</v>
      </c>
      <c r="L613">
        <f>ROUND(calls[[#This Row],[Satisfaction Rating]],0)</f>
        <v>3</v>
      </c>
    </row>
    <row r="614" spans="2:12">
      <c r="B614" t="s">
        <v>692</v>
      </c>
      <c r="C614" t="s">
        <v>51</v>
      </c>
      <c r="D614">
        <v>154</v>
      </c>
      <c r="E614" s="10" t="s">
        <v>36</v>
      </c>
      <c r="F614" s="11">
        <v>45117</v>
      </c>
      <c r="G614">
        <v>164</v>
      </c>
      <c r="H614">
        <v>4.9000000000000004</v>
      </c>
      <c r="I614">
        <f>IF(MONTH(calls[[#This Row],[Date of Call]])&lt;=6, YEAR(calls[[#This Row],[Date of Call]]), YEAR(calls[[#This Row],[Date of Call]])+1)</f>
        <v>2024</v>
      </c>
      <c r="J614" t="str">
        <f>TEXT(calls[[#This Row],[Date of Call]],"DDDD")</f>
        <v>Monday</v>
      </c>
      <c r="K614" t="str">
        <f>IF(calls[[#This Row],[Duration]]&lt;=10, "Under 10 mins", IF(calls[[#This Row],[Duration]]&lt;=30, "10 to 30 mins", IF(calls[[#This Row],[Duration]]&lt;=60, "30 to 60 mins", IF(calls[[#This Row],[Duration]]&lt;=120, "1 to 2 hours", "More than 2 hours"))))</f>
        <v>More than 2 hours</v>
      </c>
      <c r="L614">
        <f>ROUND(calls[[#This Row],[Satisfaction Rating]],0)</f>
        <v>5</v>
      </c>
    </row>
    <row r="615" spans="2:12">
      <c r="B615" t="s">
        <v>693</v>
      </c>
      <c r="C615" t="s">
        <v>55</v>
      </c>
      <c r="D615">
        <v>131</v>
      </c>
      <c r="E615" s="10" t="s">
        <v>37</v>
      </c>
      <c r="F615" s="11">
        <v>45118</v>
      </c>
      <c r="G615">
        <v>76</v>
      </c>
      <c r="H615">
        <v>4.5</v>
      </c>
      <c r="I615">
        <f>IF(MONTH(calls[[#This Row],[Date of Call]])&lt;=6, YEAR(calls[[#This Row],[Date of Call]]), YEAR(calls[[#This Row],[Date of Call]])+1)</f>
        <v>2024</v>
      </c>
      <c r="J615" t="str">
        <f>TEXT(calls[[#This Row],[Date of Call]],"DDDD")</f>
        <v>Tuesday</v>
      </c>
      <c r="K615" t="str">
        <f>IF(calls[[#This Row],[Duration]]&lt;=10, "Under 10 mins", IF(calls[[#This Row],[Duration]]&lt;=30, "10 to 30 mins", IF(calls[[#This Row],[Duration]]&lt;=60, "30 to 60 mins", IF(calls[[#This Row],[Duration]]&lt;=120, "1 to 2 hours", "More than 2 hours"))))</f>
        <v>More than 2 hours</v>
      </c>
      <c r="L615">
        <f>ROUND(calls[[#This Row],[Satisfaction Rating]],0)</f>
        <v>5</v>
      </c>
    </row>
    <row r="616" spans="2:12">
      <c r="B616" t="s">
        <v>694</v>
      </c>
      <c r="C616" t="s">
        <v>60</v>
      </c>
      <c r="D616">
        <v>73</v>
      </c>
      <c r="E616" s="10" t="s">
        <v>37</v>
      </c>
      <c r="F616" s="11">
        <v>45119</v>
      </c>
      <c r="G616">
        <v>87</v>
      </c>
      <c r="H616">
        <v>4.8</v>
      </c>
      <c r="I616">
        <f>IF(MONTH(calls[[#This Row],[Date of Call]])&lt;=6, YEAR(calls[[#This Row],[Date of Call]]), YEAR(calls[[#This Row],[Date of Call]])+1)</f>
        <v>2024</v>
      </c>
      <c r="J616" t="str">
        <f>TEXT(calls[[#This Row],[Date of Call]],"DDDD")</f>
        <v>Wednesday</v>
      </c>
      <c r="K616" t="str">
        <f>IF(calls[[#This Row],[Duration]]&lt;=10, "Under 10 mins", IF(calls[[#This Row],[Duration]]&lt;=30, "10 to 30 mins", IF(calls[[#This Row],[Duration]]&lt;=60, "30 to 60 mins", IF(calls[[#This Row],[Duration]]&lt;=120, "1 to 2 hours", "More than 2 hours"))))</f>
        <v>1 to 2 hours</v>
      </c>
      <c r="L616">
        <f>ROUND(calls[[#This Row],[Satisfaction Rating]],0)</f>
        <v>5</v>
      </c>
    </row>
    <row r="617" spans="2:12">
      <c r="B617" t="s">
        <v>695</v>
      </c>
      <c r="C617" t="s">
        <v>57</v>
      </c>
      <c r="D617">
        <v>45</v>
      </c>
      <c r="E617" s="10" t="s">
        <v>38</v>
      </c>
      <c r="F617" s="11">
        <v>45119</v>
      </c>
      <c r="G617">
        <v>84</v>
      </c>
      <c r="H617">
        <v>4.8</v>
      </c>
      <c r="I617">
        <f>IF(MONTH(calls[[#This Row],[Date of Call]])&lt;=6, YEAR(calls[[#This Row],[Date of Call]]), YEAR(calls[[#This Row],[Date of Call]])+1)</f>
        <v>2024</v>
      </c>
      <c r="J617" t="str">
        <f>TEXT(calls[[#This Row],[Date of Call]],"DDDD")</f>
        <v>Wednesday</v>
      </c>
      <c r="K617" t="str">
        <f>IF(calls[[#This Row],[Duration]]&lt;=10, "Under 10 mins", IF(calls[[#This Row],[Duration]]&lt;=30, "10 to 30 mins", IF(calls[[#This Row],[Duration]]&lt;=60, "30 to 60 mins", IF(calls[[#This Row],[Duration]]&lt;=120, "1 to 2 hours", "More than 2 hours"))))</f>
        <v>30 to 60 mins</v>
      </c>
      <c r="L617">
        <f>ROUND(calls[[#This Row],[Satisfaction Rating]],0)</f>
        <v>5</v>
      </c>
    </row>
    <row r="618" spans="2:12">
      <c r="B618" t="s">
        <v>696</v>
      </c>
      <c r="C618" t="s">
        <v>61</v>
      </c>
      <c r="D618">
        <v>114</v>
      </c>
      <c r="E618" s="10" t="s">
        <v>39</v>
      </c>
      <c r="F618" s="11">
        <v>45119</v>
      </c>
      <c r="G618">
        <v>114</v>
      </c>
      <c r="H618">
        <v>3.9</v>
      </c>
      <c r="I618">
        <f>IF(MONTH(calls[[#This Row],[Date of Call]])&lt;=6, YEAR(calls[[#This Row],[Date of Call]]), YEAR(calls[[#This Row],[Date of Call]])+1)</f>
        <v>2024</v>
      </c>
      <c r="J618" t="str">
        <f>TEXT(calls[[#This Row],[Date of Call]],"DDDD")</f>
        <v>Wednesday</v>
      </c>
      <c r="K618" t="str">
        <f>IF(calls[[#This Row],[Duration]]&lt;=10, "Under 10 mins", IF(calls[[#This Row],[Duration]]&lt;=30, "10 to 30 mins", IF(calls[[#This Row],[Duration]]&lt;=60, "30 to 60 mins", IF(calls[[#This Row],[Duration]]&lt;=120, "1 to 2 hours", "More than 2 hours"))))</f>
        <v>1 to 2 hours</v>
      </c>
      <c r="L618">
        <f>ROUND(calls[[#This Row],[Satisfaction Rating]],0)</f>
        <v>4</v>
      </c>
    </row>
    <row r="619" spans="2:12">
      <c r="B619" t="s">
        <v>697</v>
      </c>
      <c r="C619" t="s">
        <v>62</v>
      </c>
      <c r="D619">
        <v>69</v>
      </c>
      <c r="E619" s="10" t="s">
        <v>37</v>
      </c>
      <c r="F619" s="11">
        <v>45120</v>
      </c>
      <c r="G619">
        <v>56</v>
      </c>
      <c r="H619">
        <v>3.9</v>
      </c>
      <c r="I619">
        <f>IF(MONTH(calls[[#This Row],[Date of Call]])&lt;=6, YEAR(calls[[#This Row],[Date of Call]]), YEAR(calls[[#This Row],[Date of Call]])+1)</f>
        <v>2024</v>
      </c>
      <c r="J619" t="str">
        <f>TEXT(calls[[#This Row],[Date of Call]],"DDDD")</f>
        <v>Thursday</v>
      </c>
      <c r="K619" t="str">
        <f>IF(calls[[#This Row],[Duration]]&lt;=10, "Under 10 mins", IF(calls[[#This Row],[Duration]]&lt;=30, "10 to 30 mins", IF(calls[[#This Row],[Duration]]&lt;=60, "30 to 60 mins", IF(calls[[#This Row],[Duration]]&lt;=120, "1 to 2 hours", "More than 2 hours"))))</f>
        <v>1 to 2 hours</v>
      </c>
      <c r="L619">
        <f>ROUND(calls[[#This Row],[Satisfaction Rating]],0)</f>
        <v>4</v>
      </c>
    </row>
    <row r="620" spans="2:12">
      <c r="B620" t="s">
        <v>698</v>
      </c>
      <c r="C620" t="s">
        <v>55</v>
      </c>
      <c r="D620">
        <v>33</v>
      </c>
      <c r="E620" s="10" t="s">
        <v>36</v>
      </c>
      <c r="F620" s="11">
        <v>45120</v>
      </c>
      <c r="G620">
        <v>27</v>
      </c>
      <c r="H620">
        <v>3.7</v>
      </c>
      <c r="I620">
        <f>IF(MONTH(calls[[#This Row],[Date of Call]])&lt;=6, YEAR(calls[[#This Row],[Date of Call]]), YEAR(calls[[#This Row],[Date of Call]])+1)</f>
        <v>2024</v>
      </c>
      <c r="J620" t="str">
        <f>TEXT(calls[[#This Row],[Date of Call]],"DDDD")</f>
        <v>Thursday</v>
      </c>
      <c r="K620" t="str">
        <f>IF(calls[[#This Row],[Duration]]&lt;=10, "Under 10 mins", IF(calls[[#This Row],[Duration]]&lt;=30, "10 to 30 mins", IF(calls[[#This Row],[Duration]]&lt;=60, "30 to 60 mins", IF(calls[[#This Row],[Duration]]&lt;=120, "1 to 2 hours", "More than 2 hours"))))</f>
        <v>30 to 60 mins</v>
      </c>
      <c r="L620">
        <f>ROUND(calls[[#This Row],[Satisfaction Rating]],0)</f>
        <v>4</v>
      </c>
    </row>
    <row r="621" spans="2:12">
      <c r="B621" t="s">
        <v>699</v>
      </c>
      <c r="C621" t="s">
        <v>50</v>
      </c>
      <c r="D621">
        <v>31</v>
      </c>
      <c r="E621" s="10" t="s">
        <v>40</v>
      </c>
      <c r="F621" s="11">
        <v>45121</v>
      </c>
      <c r="G621">
        <v>84</v>
      </c>
      <c r="H621">
        <v>4.8</v>
      </c>
      <c r="I621">
        <f>IF(MONTH(calls[[#This Row],[Date of Call]])&lt;=6, YEAR(calls[[#This Row],[Date of Call]]), YEAR(calls[[#This Row],[Date of Call]])+1)</f>
        <v>2024</v>
      </c>
      <c r="J621" t="str">
        <f>TEXT(calls[[#This Row],[Date of Call]],"DDDD")</f>
        <v>Friday</v>
      </c>
      <c r="K621" t="str">
        <f>IF(calls[[#This Row],[Duration]]&lt;=10, "Under 10 mins", IF(calls[[#This Row],[Duration]]&lt;=30, "10 to 30 mins", IF(calls[[#This Row],[Duration]]&lt;=60, "30 to 60 mins", IF(calls[[#This Row],[Duration]]&lt;=120, "1 to 2 hours", "More than 2 hours"))))</f>
        <v>30 to 60 mins</v>
      </c>
      <c r="L621">
        <f>ROUND(calls[[#This Row],[Satisfaction Rating]],0)</f>
        <v>5</v>
      </c>
    </row>
    <row r="622" spans="2:12">
      <c r="B622" t="s">
        <v>700</v>
      </c>
      <c r="C622" t="s">
        <v>57</v>
      </c>
      <c r="D622">
        <v>168</v>
      </c>
      <c r="E622" s="10" t="s">
        <v>36</v>
      </c>
      <c r="F622" s="11">
        <v>45121</v>
      </c>
      <c r="G622">
        <v>72</v>
      </c>
      <c r="H622">
        <v>3.5</v>
      </c>
      <c r="I622">
        <f>IF(MONTH(calls[[#This Row],[Date of Call]])&lt;=6, YEAR(calls[[#This Row],[Date of Call]]), YEAR(calls[[#This Row],[Date of Call]])+1)</f>
        <v>2024</v>
      </c>
      <c r="J622" t="str">
        <f>TEXT(calls[[#This Row],[Date of Call]],"DDDD")</f>
        <v>Friday</v>
      </c>
      <c r="K622" t="str">
        <f>IF(calls[[#This Row],[Duration]]&lt;=10, "Under 10 mins", IF(calls[[#This Row],[Duration]]&lt;=30, "10 to 30 mins", IF(calls[[#This Row],[Duration]]&lt;=60, "30 to 60 mins", IF(calls[[#This Row],[Duration]]&lt;=120, "1 to 2 hours", "More than 2 hours"))))</f>
        <v>More than 2 hours</v>
      </c>
      <c r="L622">
        <f>ROUND(calls[[#This Row],[Satisfaction Rating]],0)</f>
        <v>4</v>
      </c>
    </row>
    <row r="623" spans="2:12">
      <c r="B623" t="s">
        <v>701</v>
      </c>
      <c r="C623" t="s">
        <v>60</v>
      </c>
      <c r="D623">
        <v>111</v>
      </c>
      <c r="E623" s="10" t="s">
        <v>39</v>
      </c>
      <c r="F623" s="11">
        <v>45122</v>
      </c>
      <c r="G623">
        <v>126</v>
      </c>
      <c r="H623">
        <v>4.2</v>
      </c>
      <c r="I623">
        <f>IF(MONTH(calls[[#This Row],[Date of Call]])&lt;=6, YEAR(calls[[#This Row],[Date of Call]]), YEAR(calls[[#This Row],[Date of Call]])+1)</f>
        <v>2024</v>
      </c>
      <c r="J623" t="str">
        <f>TEXT(calls[[#This Row],[Date of Call]],"DDDD")</f>
        <v>Saturday</v>
      </c>
      <c r="K623" t="str">
        <f>IF(calls[[#This Row],[Duration]]&lt;=10, "Under 10 mins", IF(calls[[#This Row],[Duration]]&lt;=30, "10 to 30 mins", IF(calls[[#This Row],[Duration]]&lt;=60, "30 to 60 mins", IF(calls[[#This Row],[Duration]]&lt;=120, "1 to 2 hours", "More than 2 hours"))))</f>
        <v>1 to 2 hours</v>
      </c>
      <c r="L623">
        <f>ROUND(calls[[#This Row],[Satisfaction Rating]],0)</f>
        <v>4</v>
      </c>
    </row>
    <row r="624" spans="2:12">
      <c r="B624" t="s">
        <v>702</v>
      </c>
      <c r="C624" t="s">
        <v>50</v>
      </c>
      <c r="D624">
        <v>80</v>
      </c>
      <c r="E624" s="10" t="s">
        <v>36</v>
      </c>
      <c r="F624" s="11">
        <v>45123</v>
      </c>
      <c r="G624">
        <v>88</v>
      </c>
      <c r="H624">
        <v>4.9000000000000004</v>
      </c>
      <c r="I624">
        <f>IF(MONTH(calls[[#This Row],[Date of Call]])&lt;=6, YEAR(calls[[#This Row],[Date of Call]]), YEAR(calls[[#This Row],[Date of Call]])+1)</f>
        <v>2024</v>
      </c>
      <c r="J624" t="str">
        <f>TEXT(calls[[#This Row],[Date of Call]],"DDDD")</f>
        <v>Sunday</v>
      </c>
      <c r="K624" t="str">
        <f>IF(calls[[#This Row],[Duration]]&lt;=10, "Under 10 mins", IF(calls[[#This Row],[Duration]]&lt;=30, "10 to 30 mins", IF(calls[[#This Row],[Duration]]&lt;=60, "30 to 60 mins", IF(calls[[#This Row],[Duration]]&lt;=120, "1 to 2 hours", "More than 2 hours"))))</f>
        <v>1 to 2 hours</v>
      </c>
      <c r="L624">
        <f>ROUND(calls[[#This Row],[Satisfaction Rating]],0)</f>
        <v>5</v>
      </c>
    </row>
    <row r="625" spans="2:12">
      <c r="B625" t="s">
        <v>703</v>
      </c>
      <c r="C625" t="s">
        <v>49</v>
      </c>
      <c r="D625">
        <v>37</v>
      </c>
      <c r="E625" s="10" t="s">
        <v>36</v>
      </c>
      <c r="F625" s="11">
        <v>45123</v>
      </c>
      <c r="G625">
        <v>124</v>
      </c>
      <c r="H625">
        <v>4.5999999999999996</v>
      </c>
      <c r="I625">
        <f>IF(MONTH(calls[[#This Row],[Date of Call]])&lt;=6, YEAR(calls[[#This Row],[Date of Call]]), YEAR(calls[[#This Row],[Date of Call]])+1)</f>
        <v>2024</v>
      </c>
      <c r="J625" t="str">
        <f>TEXT(calls[[#This Row],[Date of Call]],"DDDD")</f>
        <v>Sunday</v>
      </c>
      <c r="K625" t="str">
        <f>IF(calls[[#This Row],[Duration]]&lt;=10, "Under 10 mins", IF(calls[[#This Row],[Duration]]&lt;=30, "10 to 30 mins", IF(calls[[#This Row],[Duration]]&lt;=60, "30 to 60 mins", IF(calls[[#This Row],[Duration]]&lt;=120, "1 to 2 hours", "More than 2 hours"))))</f>
        <v>30 to 60 mins</v>
      </c>
      <c r="L625">
        <f>ROUND(calls[[#This Row],[Satisfaction Rating]],0)</f>
        <v>5</v>
      </c>
    </row>
    <row r="626" spans="2:12">
      <c r="B626" t="s">
        <v>704</v>
      </c>
      <c r="C626" t="s">
        <v>59</v>
      </c>
      <c r="D626">
        <v>137</v>
      </c>
      <c r="E626" s="10" t="s">
        <v>36</v>
      </c>
      <c r="F626" s="11">
        <v>45124</v>
      </c>
      <c r="G626">
        <v>84</v>
      </c>
      <c r="H626">
        <v>2.6</v>
      </c>
      <c r="I626">
        <f>IF(MONTH(calls[[#This Row],[Date of Call]])&lt;=6, YEAR(calls[[#This Row],[Date of Call]]), YEAR(calls[[#This Row],[Date of Call]])+1)</f>
        <v>2024</v>
      </c>
      <c r="J626" t="str">
        <f>TEXT(calls[[#This Row],[Date of Call]],"DDDD")</f>
        <v>Monday</v>
      </c>
      <c r="K626" t="str">
        <f>IF(calls[[#This Row],[Duration]]&lt;=10, "Under 10 mins", IF(calls[[#This Row],[Duration]]&lt;=30, "10 to 30 mins", IF(calls[[#This Row],[Duration]]&lt;=60, "30 to 60 mins", IF(calls[[#This Row],[Duration]]&lt;=120, "1 to 2 hours", "More than 2 hours"))))</f>
        <v>More than 2 hours</v>
      </c>
      <c r="L626">
        <f>ROUND(calls[[#This Row],[Satisfaction Rating]],0)</f>
        <v>3</v>
      </c>
    </row>
    <row r="627" spans="2:12">
      <c r="B627" t="s">
        <v>705</v>
      </c>
      <c r="C627" t="s">
        <v>62</v>
      </c>
      <c r="D627">
        <v>123</v>
      </c>
      <c r="E627" s="10" t="s">
        <v>39</v>
      </c>
      <c r="F627" s="11">
        <v>45124</v>
      </c>
      <c r="G627">
        <v>80</v>
      </c>
      <c r="H627">
        <v>2.7</v>
      </c>
      <c r="I627">
        <f>IF(MONTH(calls[[#This Row],[Date of Call]])&lt;=6, YEAR(calls[[#This Row],[Date of Call]]), YEAR(calls[[#This Row],[Date of Call]])+1)</f>
        <v>2024</v>
      </c>
      <c r="J627" t="str">
        <f>TEXT(calls[[#This Row],[Date of Call]],"DDDD")</f>
        <v>Monday</v>
      </c>
      <c r="K627" t="str">
        <f>IF(calls[[#This Row],[Duration]]&lt;=10, "Under 10 mins", IF(calls[[#This Row],[Duration]]&lt;=30, "10 to 30 mins", IF(calls[[#This Row],[Duration]]&lt;=60, "30 to 60 mins", IF(calls[[#This Row],[Duration]]&lt;=120, "1 to 2 hours", "More than 2 hours"))))</f>
        <v>More than 2 hours</v>
      </c>
      <c r="L627">
        <f>ROUND(calls[[#This Row],[Satisfaction Rating]],0)</f>
        <v>3</v>
      </c>
    </row>
    <row r="628" spans="2:12">
      <c r="B628" t="s">
        <v>706</v>
      </c>
      <c r="C628" t="s">
        <v>52</v>
      </c>
      <c r="D628">
        <v>105</v>
      </c>
      <c r="E628" s="10" t="s">
        <v>39</v>
      </c>
      <c r="F628" s="11">
        <v>45125</v>
      </c>
      <c r="G628">
        <v>176</v>
      </c>
      <c r="H628">
        <v>4.7</v>
      </c>
      <c r="I628">
        <f>IF(MONTH(calls[[#This Row],[Date of Call]])&lt;=6, YEAR(calls[[#This Row],[Date of Call]]), YEAR(calls[[#This Row],[Date of Call]])+1)</f>
        <v>2024</v>
      </c>
      <c r="J628" t="str">
        <f>TEXT(calls[[#This Row],[Date of Call]],"DDDD")</f>
        <v>Tuesday</v>
      </c>
      <c r="K628" t="str">
        <f>IF(calls[[#This Row],[Duration]]&lt;=10, "Under 10 mins", IF(calls[[#This Row],[Duration]]&lt;=30, "10 to 30 mins", IF(calls[[#This Row],[Duration]]&lt;=60, "30 to 60 mins", IF(calls[[#This Row],[Duration]]&lt;=120, "1 to 2 hours", "More than 2 hours"))))</f>
        <v>1 to 2 hours</v>
      </c>
      <c r="L628">
        <f>ROUND(calls[[#This Row],[Satisfaction Rating]],0)</f>
        <v>5</v>
      </c>
    </row>
    <row r="629" spans="2:12">
      <c r="B629" t="s">
        <v>707</v>
      </c>
      <c r="C629" t="s">
        <v>49</v>
      </c>
      <c r="D629">
        <v>76</v>
      </c>
      <c r="E629" s="10" t="s">
        <v>38</v>
      </c>
      <c r="F629" s="11">
        <v>45126</v>
      </c>
      <c r="G629">
        <v>84</v>
      </c>
      <c r="H629">
        <v>3.9</v>
      </c>
      <c r="I629">
        <f>IF(MONTH(calls[[#This Row],[Date of Call]])&lt;=6, YEAR(calls[[#This Row],[Date of Call]]), YEAR(calls[[#This Row],[Date of Call]])+1)</f>
        <v>2024</v>
      </c>
      <c r="J629" t="str">
        <f>TEXT(calls[[#This Row],[Date of Call]],"DDDD")</f>
        <v>Wednesday</v>
      </c>
      <c r="K629" t="str">
        <f>IF(calls[[#This Row],[Duration]]&lt;=10, "Under 10 mins", IF(calls[[#This Row],[Duration]]&lt;=30, "10 to 30 mins", IF(calls[[#This Row],[Duration]]&lt;=60, "30 to 60 mins", IF(calls[[#This Row],[Duration]]&lt;=120, "1 to 2 hours", "More than 2 hours"))))</f>
        <v>1 to 2 hours</v>
      </c>
      <c r="L629">
        <f>ROUND(calls[[#This Row],[Satisfaction Rating]],0)</f>
        <v>4</v>
      </c>
    </row>
    <row r="630" spans="2:12">
      <c r="B630" t="s">
        <v>708</v>
      </c>
      <c r="C630" t="s">
        <v>50</v>
      </c>
      <c r="D630">
        <v>144</v>
      </c>
      <c r="E630" s="10" t="s">
        <v>38</v>
      </c>
      <c r="F630" s="11">
        <v>45126</v>
      </c>
      <c r="G630">
        <v>164</v>
      </c>
      <c r="H630">
        <v>2.8</v>
      </c>
      <c r="I630">
        <f>IF(MONTH(calls[[#This Row],[Date of Call]])&lt;=6, YEAR(calls[[#This Row],[Date of Call]]), YEAR(calls[[#This Row],[Date of Call]])+1)</f>
        <v>2024</v>
      </c>
      <c r="J630" t="str">
        <f>TEXT(calls[[#This Row],[Date of Call]],"DDDD")</f>
        <v>Wednesday</v>
      </c>
      <c r="K630" t="str">
        <f>IF(calls[[#This Row],[Duration]]&lt;=10, "Under 10 mins", IF(calls[[#This Row],[Duration]]&lt;=30, "10 to 30 mins", IF(calls[[#This Row],[Duration]]&lt;=60, "30 to 60 mins", IF(calls[[#This Row],[Duration]]&lt;=120, "1 to 2 hours", "More than 2 hours"))))</f>
        <v>More than 2 hours</v>
      </c>
      <c r="L630">
        <f>ROUND(calls[[#This Row],[Satisfaction Rating]],0)</f>
        <v>3</v>
      </c>
    </row>
    <row r="631" spans="2:12">
      <c r="B631" t="s">
        <v>709</v>
      </c>
      <c r="C631" t="s">
        <v>55</v>
      </c>
      <c r="D631">
        <v>109</v>
      </c>
      <c r="E631" s="10" t="s">
        <v>40</v>
      </c>
      <c r="F631" s="11">
        <v>45126</v>
      </c>
      <c r="G631">
        <v>132</v>
      </c>
      <c r="H631">
        <v>3.1</v>
      </c>
      <c r="I631">
        <f>IF(MONTH(calls[[#This Row],[Date of Call]])&lt;=6, YEAR(calls[[#This Row],[Date of Call]]), YEAR(calls[[#This Row],[Date of Call]])+1)</f>
        <v>2024</v>
      </c>
      <c r="J631" t="str">
        <f>TEXT(calls[[#This Row],[Date of Call]],"DDDD")</f>
        <v>Wednesday</v>
      </c>
      <c r="K631" t="str">
        <f>IF(calls[[#This Row],[Duration]]&lt;=10, "Under 10 mins", IF(calls[[#This Row],[Duration]]&lt;=30, "10 to 30 mins", IF(calls[[#This Row],[Duration]]&lt;=60, "30 to 60 mins", IF(calls[[#This Row],[Duration]]&lt;=120, "1 to 2 hours", "More than 2 hours"))))</f>
        <v>1 to 2 hours</v>
      </c>
      <c r="L631">
        <f>ROUND(calls[[#This Row],[Satisfaction Rating]],0)</f>
        <v>3</v>
      </c>
    </row>
    <row r="632" spans="2:12">
      <c r="B632" t="s">
        <v>710</v>
      </c>
      <c r="C632" t="s">
        <v>62</v>
      </c>
      <c r="D632">
        <v>172</v>
      </c>
      <c r="E632" s="10" t="s">
        <v>36</v>
      </c>
      <c r="F632" s="11">
        <v>45127</v>
      </c>
      <c r="G632">
        <v>27</v>
      </c>
      <c r="H632">
        <v>4.2</v>
      </c>
      <c r="I632">
        <f>IF(MONTH(calls[[#This Row],[Date of Call]])&lt;=6, YEAR(calls[[#This Row],[Date of Call]]), YEAR(calls[[#This Row],[Date of Call]])+1)</f>
        <v>2024</v>
      </c>
      <c r="J632" t="str">
        <f>TEXT(calls[[#This Row],[Date of Call]],"DDDD")</f>
        <v>Thursday</v>
      </c>
      <c r="K632" t="str">
        <f>IF(calls[[#This Row],[Duration]]&lt;=10, "Under 10 mins", IF(calls[[#This Row],[Duration]]&lt;=30, "10 to 30 mins", IF(calls[[#This Row],[Duration]]&lt;=60, "30 to 60 mins", IF(calls[[#This Row],[Duration]]&lt;=120, "1 to 2 hours", "More than 2 hours"))))</f>
        <v>More than 2 hours</v>
      </c>
      <c r="L632">
        <f>ROUND(calls[[#This Row],[Satisfaction Rating]],0)</f>
        <v>4</v>
      </c>
    </row>
    <row r="633" spans="2:12">
      <c r="B633" t="s">
        <v>711</v>
      </c>
      <c r="C633" t="s">
        <v>50</v>
      </c>
      <c r="D633">
        <v>56</v>
      </c>
      <c r="E633" s="10" t="s">
        <v>39</v>
      </c>
      <c r="F633" s="11">
        <v>45127</v>
      </c>
      <c r="G633">
        <v>27</v>
      </c>
      <c r="H633">
        <v>4.3</v>
      </c>
      <c r="I633">
        <f>IF(MONTH(calls[[#This Row],[Date of Call]])&lt;=6, YEAR(calls[[#This Row],[Date of Call]]), YEAR(calls[[#This Row],[Date of Call]])+1)</f>
        <v>2024</v>
      </c>
      <c r="J633" t="str">
        <f>TEXT(calls[[#This Row],[Date of Call]],"DDDD")</f>
        <v>Thursday</v>
      </c>
      <c r="K633" t="str">
        <f>IF(calls[[#This Row],[Duration]]&lt;=10, "Under 10 mins", IF(calls[[#This Row],[Duration]]&lt;=30, "10 to 30 mins", IF(calls[[#This Row],[Duration]]&lt;=60, "30 to 60 mins", IF(calls[[#This Row],[Duration]]&lt;=120, "1 to 2 hours", "More than 2 hours"))))</f>
        <v>30 to 60 mins</v>
      </c>
      <c r="L633">
        <f>ROUND(calls[[#This Row],[Satisfaction Rating]],0)</f>
        <v>4</v>
      </c>
    </row>
    <row r="634" spans="2:12">
      <c r="B634" t="s">
        <v>712</v>
      </c>
      <c r="C634" t="s">
        <v>50</v>
      </c>
      <c r="D634">
        <v>121</v>
      </c>
      <c r="E634" s="10" t="s">
        <v>37</v>
      </c>
      <c r="F634" s="11">
        <v>45127</v>
      </c>
      <c r="G634">
        <v>20</v>
      </c>
      <c r="H634">
        <v>2.7</v>
      </c>
      <c r="I634">
        <f>IF(MONTH(calls[[#This Row],[Date of Call]])&lt;=6, YEAR(calls[[#This Row],[Date of Call]]), YEAR(calls[[#This Row],[Date of Call]])+1)</f>
        <v>2024</v>
      </c>
      <c r="J634" t="str">
        <f>TEXT(calls[[#This Row],[Date of Call]],"DDDD")</f>
        <v>Thursday</v>
      </c>
      <c r="K634" t="str">
        <f>IF(calls[[#This Row],[Duration]]&lt;=10, "Under 10 mins", IF(calls[[#This Row],[Duration]]&lt;=30, "10 to 30 mins", IF(calls[[#This Row],[Duration]]&lt;=60, "30 to 60 mins", IF(calls[[#This Row],[Duration]]&lt;=120, "1 to 2 hours", "More than 2 hours"))))</f>
        <v>More than 2 hours</v>
      </c>
      <c r="L634">
        <f>ROUND(calls[[#This Row],[Satisfaction Rating]],0)</f>
        <v>3</v>
      </c>
    </row>
    <row r="635" spans="2:12">
      <c r="B635" t="s">
        <v>713</v>
      </c>
      <c r="C635" t="s">
        <v>62</v>
      </c>
      <c r="D635">
        <v>41</v>
      </c>
      <c r="E635" s="10" t="s">
        <v>39</v>
      </c>
      <c r="F635" s="11">
        <v>45128</v>
      </c>
      <c r="G635">
        <v>112</v>
      </c>
      <c r="H635">
        <v>2.2999999999999998</v>
      </c>
      <c r="I635">
        <f>IF(MONTH(calls[[#This Row],[Date of Call]])&lt;=6, YEAR(calls[[#This Row],[Date of Call]]), YEAR(calls[[#This Row],[Date of Call]])+1)</f>
        <v>2024</v>
      </c>
      <c r="J635" t="str">
        <f>TEXT(calls[[#This Row],[Date of Call]],"DDDD")</f>
        <v>Friday</v>
      </c>
      <c r="K635" t="str">
        <f>IF(calls[[#This Row],[Duration]]&lt;=10, "Under 10 mins", IF(calls[[#This Row],[Duration]]&lt;=30, "10 to 30 mins", IF(calls[[#This Row],[Duration]]&lt;=60, "30 to 60 mins", IF(calls[[#This Row],[Duration]]&lt;=120, "1 to 2 hours", "More than 2 hours"))))</f>
        <v>30 to 60 mins</v>
      </c>
      <c r="L635">
        <f>ROUND(calls[[#This Row],[Satisfaction Rating]],0)</f>
        <v>2</v>
      </c>
    </row>
    <row r="636" spans="2:12">
      <c r="B636" t="s">
        <v>714</v>
      </c>
      <c r="C636" t="s">
        <v>63</v>
      </c>
      <c r="D636">
        <v>60</v>
      </c>
      <c r="E636" s="10" t="s">
        <v>36</v>
      </c>
      <c r="F636" s="11">
        <v>45128</v>
      </c>
      <c r="G636">
        <v>60</v>
      </c>
      <c r="H636">
        <v>2.2999999999999998</v>
      </c>
      <c r="I636">
        <f>IF(MONTH(calls[[#This Row],[Date of Call]])&lt;=6, YEAR(calls[[#This Row],[Date of Call]]), YEAR(calls[[#This Row],[Date of Call]])+1)</f>
        <v>2024</v>
      </c>
      <c r="J636" t="str">
        <f>TEXT(calls[[#This Row],[Date of Call]],"DDDD")</f>
        <v>Friday</v>
      </c>
      <c r="K636" t="str">
        <f>IF(calls[[#This Row],[Duration]]&lt;=10, "Under 10 mins", IF(calls[[#This Row],[Duration]]&lt;=30, "10 to 30 mins", IF(calls[[#This Row],[Duration]]&lt;=60, "30 to 60 mins", IF(calls[[#This Row],[Duration]]&lt;=120, "1 to 2 hours", "More than 2 hours"))))</f>
        <v>30 to 60 mins</v>
      </c>
      <c r="L636">
        <f>ROUND(calls[[#This Row],[Satisfaction Rating]],0)</f>
        <v>2</v>
      </c>
    </row>
    <row r="637" spans="2:12">
      <c r="B637" t="s">
        <v>715</v>
      </c>
      <c r="C637" t="s">
        <v>63</v>
      </c>
      <c r="D637">
        <v>144</v>
      </c>
      <c r="E637" s="10" t="s">
        <v>36</v>
      </c>
      <c r="F637" s="11">
        <v>45129</v>
      </c>
      <c r="G637">
        <v>102</v>
      </c>
      <c r="H637">
        <v>2.9</v>
      </c>
      <c r="I637">
        <f>IF(MONTH(calls[[#This Row],[Date of Call]])&lt;=6, YEAR(calls[[#This Row],[Date of Call]]), YEAR(calls[[#This Row],[Date of Call]])+1)</f>
        <v>2024</v>
      </c>
      <c r="J637" t="str">
        <f>TEXT(calls[[#This Row],[Date of Call]],"DDDD")</f>
        <v>Saturday</v>
      </c>
      <c r="K637" t="str">
        <f>IF(calls[[#This Row],[Duration]]&lt;=10, "Under 10 mins", IF(calls[[#This Row],[Duration]]&lt;=30, "10 to 30 mins", IF(calls[[#This Row],[Duration]]&lt;=60, "30 to 60 mins", IF(calls[[#This Row],[Duration]]&lt;=120, "1 to 2 hours", "More than 2 hours"))))</f>
        <v>More than 2 hours</v>
      </c>
      <c r="L637">
        <f>ROUND(calls[[#This Row],[Satisfaction Rating]],0)</f>
        <v>3</v>
      </c>
    </row>
    <row r="638" spans="2:12">
      <c r="B638" t="s">
        <v>716</v>
      </c>
      <c r="C638" t="s">
        <v>51</v>
      </c>
      <c r="D638">
        <v>67</v>
      </c>
      <c r="E638" s="10" t="s">
        <v>36</v>
      </c>
      <c r="F638" s="11">
        <v>45129</v>
      </c>
      <c r="G638">
        <v>38</v>
      </c>
      <c r="H638">
        <v>4.2</v>
      </c>
      <c r="I638">
        <f>IF(MONTH(calls[[#This Row],[Date of Call]])&lt;=6, YEAR(calls[[#This Row],[Date of Call]]), YEAR(calls[[#This Row],[Date of Call]])+1)</f>
        <v>2024</v>
      </c>
      <c r="J638" t="str">
        <f>TEXT(calls[[#This Row],[Date of Call]],"DDDD")</f>
        <v>Saturday</v>
      </c>
      <c r="K638" t="str">
        <f>IF(calls[[#This Row],[Duration]]&lt;=10, "Under 10 mins", IF(calls[[#This Row],[Duration]]&lt;=30, "10 to 30 mins", IF(calls[[#This Row],[Duration]]&lt;=60, "30 to 60 mins", IF(calls[[#This Row],[Duration]]&lt;=120, "1 to 2 hours", "More than 2 hours"))))</f>
        <v>1 to 2 hours</v>
      </c>
      <c r="L638">
        <f>ROUND(calls[[#This Row],[Satisfaction Rating]],0)</f>
        <v>4</v>
      </c>
    </row>
    <row r="639" spans="2:12">
      <c r="B639" t="s">
        <v>717</v>
      </c>
      <c r="C639" t="s">
        <v>62</v>
      </c>
      <c r="D639">
        <v>162</v>
      </c>
      <c r="E639" s="10" t="s">
        <v>40</v>
      </c>
      <c r="F639" s="11">
        <v>45129</v>
      </c>
      <c r="G639">
        <v>82</v>
      </c>
      <c r="H639">
        <v>4.5999999999999996</v>
      </c>
      <c r="I639">
        <f>IF(MONTH(calls[[#This Row],[Date of Call]])&lt;=6, YEAR(calls[[#This Row],[Date of Call]]), YEAR(calls[[#This Row],[Date of Call]])+1)</f>
        <v>2024</v>
      </c>
      <c r="J639" t="str">
        <f>TEXT(calls[[#This Row],[Date of Call]],"DDDD")</f>
        <v>Saturday</v>
      </c>
      <c r="K639" t="str">
        <f>IF(calls[[#This Row],[Duration]]&lt;=10, "Under 10 mins", IF(calls[[#This Row],[Duration]]&lt;=30, "10 to 30 mins", IF(calls[[#This Row],[Duration]]&lt;=60, "30 to 60 mins", IF(calls[[#This Row],[Duration]]&lt;=120, "1 to 2 hours", "More than 2 hours"))))</f>
        <v>More than 2 hours</v>
      </c>
      <c r="L639">
        <f>ROUND(calls[[#This Row],[Satisfaction Rating]],0)</f>
        <v>5</v>
      </c>
    </row>
    <row r="640" spans="2:12">
      <c r="B640" t="s">
        <v>718</v>
      </c>
      <c r="C640" t="s">
        <v>63</v>
      </c>
      <c r="D640">
        <v>87</v>
      </c>
      <c r="E640" s="10" t="s">
        <v>37</v>
      </c>
      <c r="F640" s="11">
        <v>45132</v>
      </c>
      <c r="G640">
        <v>125</v>
      </c>
      <c r="H640">
        <v>4.5</v>
      </c>
      <c r="I640">
        <f>IF(MONTH(calls[[#This Row],[Date of Call]])&lt;=6, YEAR(calls[[#This Row],[Date of Call]]), YEAR(calls[[#This Row],[Date of Call]])+1)</f>
        <v>2024</v>
      </c>
      <c r="J640" t="str">
        <f>TEXT(calls[[#This Row],[Date of Call]],"DDDD")</f>
        <v>Tuesday</v>
      </c>
      <c r="K640" t="str">
        <f>IF(calls[[#This Row],[Duration]]&lt;=10, "Under 10 mins", IF(calls[[#This Row],[Duration]]&lt;=30, "10 to 30 mins", IF(calls[[#This Row],[Duration]]&lt;=60, "30 to 60 mins", IF(calls[[#This Row],[Duration]]&lt;=120, "1 to 2 hours", "More than 2 hours"))))</f>
        <v>1 to 2 hours</v>
      </c>
      <c r="L640">
        <f>ROUND(calls[[#This Row],[Satisfaction Rating]],0)</f>
        <v>5</v>
      </c>
    </row>
    <row r="641" spans="2:12">
      <c r="B641" t="s">
        <v>719</v>
      </c>
      <c r="C641" t="s">
        <v>58</v>
      </c>
      <c r="D641">
        <v>10</v>
      </c>
      <c r="E641" s="10" t="s">
        <v>38</v>
      </c>
      <c r="F641" s="11">
        <v>45133</v>
      </c>
      <c r="G641">
        <v>72</v>
      </c>
      <c r="H641">
        <v>3.7</v>
      </c>
      <c r="I641">
        <f>IF(MONTH(calls[[#This Row],[Date of Call]])&lt;=6, YEAR(calls[[#This Row],[Date of Call]]), YEAR(calls[[#This Row],[Date of Call]])+1)</f>
        <v>2024</v>
      </c>
      <c r="J641" t="str">
        <f>TEXT(calls[[#This Row],[Date of Call]],"DDDD")</f>
        <v>Wednesday</v>
      </c>
      <c r="K641" t="str">
        <f>IF(calls[[#This Row],[Duration]]&lt;=10, "Under 10 mins", IF(calls[[#This Row],[Duration]]&lt;=30, "10 to 30 mins", IF(calls[[#This Row],[Duration]]&lt;=60, "30 to 60 mins", IF(calls[[#This Row],[Duration]]&lt;=120, "1 to 2 hours", "More than 2 hours"))))</f>
        <v>Under 10 mins</v>
      </c>
      <c r="L641">
        <f>ROUND(calls[[#This Row],[Satisfaction Rating]],0)</f>
        <v>4</v>
      </c>
    </row>
    <row r="642" spans="2:12">
      <c r="B642" t="s">
        <v>720</v>
      </c>
      <c r="C642" t="s">
        <v>50</v>
      </c>
      <c r="D642">
        <v>138</v>
      </c>
      <c r="E642" s="10" t="s">
        <v>38</v>
      </c>
      <c r="F642" s="11">
        <v>45133</v>
      </c>
      <c r="G642">
        <v>195</v>
      </c>
      <c r="H642">
        <v>4.0999999999999996</v>
      </c>
      <c r="I642">
        <f>IF(MONTH(calls[[#This Row],[Date of Call]])&lt;=6, YEAR(calls[[#This Row],[Date of Call]]), YEAR(calls[[#This Row],[Date of Call]])+1)</f>
        <v>2024</v>
      </c>
      <c r="J642" t="str">
        <f>TEXT(calls[[#This Row],[Date of Call]],"DDDD")</f>
        <v>Wednesday</v>
      </c>
      <c r="K642" t="str">
        <f>IF(calls[[#This Row],[Duration]]&lt;=10, "Under 10 mins", IF(calls[[#This Row],[Duration]]&lt;=30, "10 to 30 mins", IF(calls[[#This Row],[Duration]]&lt;=60, "30 to 60 mins", IF(calls[[#This Row],[Duration]]&lt;=120, "1 to 2 hours", "More than 2 hours"))))</f>
        <v>More than 2 hours</v>
      </c>
      <c r="L642">
        <f>ROUND(calls[[#This Row],[Satisfaction Rating]],0)</f>
        <v>4</v>
      </c>
    </row>
    <row r="643" spans="2:12">
      <c r="B643" t="s">
        <v>721</v>
      </c>
      <c r="C643" t="s">
        <v>62</v>
      </c>
      <c r="D643">
        <v>31</v>
      </c>
      <c r="E643" s="10" t="s">
        <v>38</v>
      </c>
      <c r="F643" s="11">
        <v>45134</v>
      </c>
      <c r="G643">
        <v>160</v>
      </c>
      <c r="H643">
        <v>3.4</v>
      </c>
      <c r="I643">
        <f>IF(MONTH(calls[[#This Row],[Date of Call]])&lt;=6, YEAR(calls[[#This Row],[Date of Call]]), YEAR(calls[[#This Row],[Date of Call]])+1)</f>
        <v>2024</v>
      </c>
      <c r="J643" t="str">
        <f>TEXT(calls[[#This Row],[Date of Call]],"DDDD")</f>
        <v>Thursday</v>
      </c>
      <c r="K643" t="str">
        <f>IF(calls[[#This Row],[Duration]]&lt;=10, "Under 10 mins", IF(calls[[#This Row],[Duration]]&lt;=30, "10 to 30 mins", IF(calls[[#This Row],[Duration]]&lt;=60, "30 to 60 mins", IF(calls[[#This Row],[Duration]]&lt;=120, "1 to 2 hours", "More than 2 hours"))))</f>
        <v>30 to 60 mins</v>
      </c>
      <c r="L643">
        <f>ROUND(calls[[#This Row],[Satisfaction Rating]],0)</f>
        <v>3</v>
      </c>
    </row>
    <row r="644" spans="2:12">
      <c r="B644" t="s">
        <v>722</v>
      </c>
      <c r="C644" t="s">
        <v>52</v>
      </c>
      <c r="D644">
        <v>75</v>
      </c>
      <c r="E644" s="10" t="s">
        <v>40</v>
      </c>
      <c r="F644" s="11">
        <v>45134</v>
      </c>
      <c r="G644">
        <v>78</v>
      </c>
      <c r="H644">
        <v>3.3</v>
      </c>
      <c r="I644">
        <f>IF(MONTH(calls[[#This Row],[Date of Call]])&lt;=6, YEAR(calls[[#This Row],[Date of Call]]), YEAR(calls[[#This Row],[Date of Call]])+1)</f>
        <v>2024</v>
      </c>
      <c r="J644" t="str">
        <f>TEXT(calls[[#This Row],[Date of Call]],"DDDD")</f>
        <v>Thursday</v>
      </c>
      <c r="K644" t="str">
        <f>IF(calls[[#This Row],[Duration]]&lt;=10, "Under 10 mins", IF(calls[[#This Row],[Duration]]&lt;=30, "10 to 30 mins", IF(calls[[#This Row],[Duration]]&lt;=60, "30 to 60 mins", IF(calls[[#This Row],[Duration]]&lt;=120, "1 to 2 hours", "More than 2 hours"))))</f>
        <v>1 to 2 hours</v>
      </c>
      <c r="L644">
        <f>ROUND(calls[[#This Row],[Satisfaction Rating]],0)</f>
        <v>3</v>
      </c>
    </row>
    <row r="645" spans="2:12">
      <c r="B645" t="s">
        <v>723</v>
      </c>
      <c r="C645" t="s">
        <v>49</v>
      </c>
      <c r="D645">
        <v>65</v>
      </c>
      <c r="E645" s="10" t="s">
        <v>40</v>
      </c>
      <c r="F645" s="11">
        <v>45135</v>
      </c>
      <c r="G645">
        <v>70</v>
      </c>
      <c r="H645">
        <v>4.4000000000000004</v>
      </c>
      <c r="I645">
        <f>IF(MONTH(calls[[#This Row],[Date of Call]])&lt;=6, YEAR(calls[[#This Row],[Date of Call]]), YEAR(calls[[#This Row],[Date of Call]])+1)</f>
        <v>2024</v>
      </c>
      <c r="J645" t="str">
        <f>TEXT(calls[[#This Row],[Date of Call]],"DDDD")</f>
        <v>Friday</v>
      </c>
      <c r="K645" t="str">
        <f>IF(calls[[#This Row],[Duration]]&lt;=10, "Under 10 mins", IF(calls[[#This Row],[Duration]]&lt;=30, "10 to 30 mins", IF(calls[[#This Row],[Duration]]&lt;=60, "30 to 60 mins", IF(calls[[#This Row],[Duration]]&lt;=120, "1 to 2 hours", "More than 2 hours"))))</f>
        <v>1 to 2 hours</v>
      </c>
      <c r="L645">
        <f>ROUND(calls[[#This Row],[Satisfaction Rating]],0)</f>
        <v>4</v>
      </c>
    </row>
    <row r="646" spans="2:12">
      <c r="B646" t="s">
        <v>724</v>
      </c>
      <c r="C646" t="s">
        <v>60</v>
      </c>
      <c r="D646">
        <v>106</v>
      </c>
      <c r="E646" s="10" t="s">
        <v>39</v>
      </c>
      <c r="F646" s="11">
        <v>45135</v>
      </c>
      <c r="G646">
        <v>105</v>
      </c>
      <c r="H646">
        <v>4.2</v>
      </c>
      <c r="I646">
        <f>IF(MONTH(calls[[#This Row],[Date of Call]])&lt;=6, YEAR(calls[[#This Row],[Date of Call]]), YEAR(calls[[#This Row],[Date of Call]])+1)</f>
        <v>2024</v>
      </c>
      <c r="J646" t="str">
        <f>TEXT(calls[[#This Row],[Date of Call]],"DDDD")</f>
        <v>Friday</v>
      </c>
      <c r="K646" t="str">
        <f>IF(calls[[#This Row],[Duration]]&lt;=10, "Under 10 mins", IF(calls[[#This Row],[Duration]]&lt;=30, "10 to 30 mins", IF(calls[[#This Row],[Duration]]&lt;=60, "30 to 60 mins", IF(calls[[#This Row],[Duration]]&lt;=120, "1 to 2 hours", "More than 2 hours"))))</f>
        <v>1 to 2 hours</v>
      </c>
      <c r="L646">
        <f>ROUND(calls[[#This Row],[Satisfaction Rating]],0)</f>
        <v>4</v>
      </c>
    </row>
    <row r="647" spans="2:12">
      <c r="B647" t="s">
        <v>725</v>
      </c>
      <c r="C647" t="s">
        <v>49</v>
      </c>
      <c r="D647">
        <v>107</v>
      </c>
      <c r="E647" s="10" t="s">
        <v>39</v>
      </c>
      <c r="F647" s="11">
        <v>45136</v>
      </c>
      <c r="G647">
        <v>78</v>
      </c>
      <c r="H647">
        <v>3.4</v>
      </c>
      <c r="I647">
        <f>IF(MONTH(calls[[#This Row],[Date of Call]])&lt;=6, YEAR(calls[[#This Row],[Date of Call]]), YEAR(calls[[#This Row],[Date of Call]])+1)</f>
        <v>2024</v>
      </c>
      <c r="J647" t="str">
        <f>TEXT(calls[[#This Row],[Date of Call]],"DDDD")</f>
        <v>Saturday</v>
      </c>
      <c r="K647" t="str">
        <f>IF(calls[[#This Row],[Duration]]&lt;=10, "Under 10 mins", IF(calls[[#This Row],[Duration]]&lt;=30, "10 to 30 mins", IF(calls[[#This Row],[Duration]]&lt;=60, "30 to 60 mins", IF(calls[[#This Row],[Duration]]&lt;=120, "1 to 2 hours", "More than 2 hours"))))</f>
        <v>1 to 2 hours</v>
      </c>
      <c r="L647">
        <f>ROUND(calls[[#This Row],[Satisfaction Rating]],0)</f>
        <v>3</v>
      </c>
    </row>
    <row r="648" spans="2:12">
      <c r="B648" t="s">
        <v>726</v>
      </c>
      <c r="C648" t="s">
        <v>59</v>
      </c>
      <c r="D648">
        <v>78</v>
      </c>
      <c r="E648" s="10" t="s">
        <v>39</v>
      </c>
      <c r="F648" s="11">
        <v>45138</v>
      </c>
      <c r="G648">
        <v>205</v>
      </c>
      <c r="H648">
        <v>4.4000000000000004</v>
      </c>
      <c r="I648">
        <f>IF(MONTH(calls[[#This Row],[Date of Call]])&lt;=6, YEAR(calls[[#This Row],[Date of Call]]), YEAR(calls[[#This Row],[Date of Call]])+1)</f>
        <v>2024</v>
      </c>
      <c r="J648" t="str">
        <f>TEXT(calls[[#This Row],[Date of Call]],"DDDD")</f>
        <v>Monday</v>
      </c>
      <c r="K648" t="str">
        <f>IF(calls[[#This Row],[Duration]]&lt;=10, "Under 10 mins", IF(calls[[#This Row],[Duration]]&lt;=30, "10 to 30 mins", IF(calls[[#This Row],[Duration]]&lt;=60, "30 to 60 mins", IF(calls[[#This Row],[Duration]]&lt;=120, "1 to 2 hours", "More than 2 hours"))))</f>
        <v>1 to 2 hours</v>
      </c>
      <c r="L648">
        <f>ROUND(calls[[#This Row],[Satisfaction Rating]],0)</f>
        <v>4</v>
      </c>
    </row>
    <row r="649" spans="2:12">
      <c r="B649" t="s">
        <v>727</v>
      </c>
      <c r="C649" t="s">
        <v>53</v>
      </c>
      <c r="D649">
        <v>122</v>
      </c>
      <c r="E649" s="10" t="s">
        <v>39</v>
      </c>
      <c r="F649" s="11">
        <v>45138</v>
      </c>
      <c r="G649">
        <v>78</v>
      </c>
      <c r="H649">
        <v>2.7</v>
      </c>
      <c r="I649">
        <f>IF(MONTH(calls[[#This Row],[Date of Call]])&lt;=6, YEAR(calls[[#This Row],[Date of Call]]), YEAR(calls[[#This Row],[Date of Call]])+1)</f>
        <v>2024</v>
      </c>
      <c r="J649" t="str">
        <f>TEXT(calls[[#This Row],[Date of Call]],"DDDD")</f>
        <v>Monday</v>
      </c>
      <c r="K649" t="str">
        <f>IF(calls[[#This Row],[Duration]]&lt;=10, "Under 10 mins", IF(calls[[#This Row],[Duration]]&lt;=30, "10 to 30 mins", IF(calls[[#This Row],[Duration]]&lt;=60, "30 to 60 mins", IF(calls[[#This Row],[Duration]]&lt;=120, "1 to 2 hours", "More than 2 hours"))))</f>
        <v>More than 2 hours</v>
      </c>
      <c r="L649">
        <f>ROUND(calls[[#This Row],[Satisfaction Rating]],0)</f>
        <v>3</v>
      </c>
    </row>
    <row r="650" spans="2:12">
      <c r="B650" t="s">
        <v>728</v>
      </c>
      <c r="C650" t="s">
        <v>50</v>
      </c>
      <c r="D650">
        <v>58</v>
      </c>
      <c r="E650" s="10" t="s">
        <v>38</v>
      </c>
      <c r="F650" s="11">
        <v>45138</v>
      </c>
      <c r="G650">
        <v>38</v>
      </c>
      <c r="H650">
        <v>4.5</v>
      </c>
      <c r="I650">
        <f>IF(MONTH(calls[[#This Row],[Date of Call]])&lt;=6, YEAR(calls[[#This Row],[Date of Call]]), YEAR(calls[[#This Row],[Date of Call]])+1)</f>
        <v>2024</v>
      </c>
      <c r="J650" t="str">
        <f>TEXT(calls[[#This Row],[Date of Call]],"DDDD")</f>
        <v>Monday</v>
      </c>
      <c r="K650" t="str">
        <f>IF(calls[[#This Row],[Duration]]&lt;=10, "Under 10 mins", IF(calls[[#This Row],[Duration]]&lt;=30, "10 to 30 mins", IF(calls[[#This Row],[Duration]]&lt;=60, "30 to 60 mins", IF(calls[[#This Row],[Duration]]&lt;=120, "1 to 2 hours", "More than 2 hours"))))</f>
        <v>30 to 60 mins</v>
      </c>
      <c r="L650">
        <f>ROUND(calls[[#This Row],[Satisfaction Rating]],0)</f>
        <v>5</v>
      </c>
    </row>
    <row r="651" spans="2:12">
      <c r="B651" t="s">
        <v>729</v>
      </c>
      <c r="C651" t="s">
        <v>59</v>
      </c>
      <c r="D651">
        <v>33</v>
      </c>
      <c r="E651" s="10" t="s">
        <v>36</v>
      </c>
      <c r="F651" s="11">
        <v>45138</v>
      </c>
      <c r="G651">
        <v>92</v>
      </c>
      <c r="H651">
        <v>1.7</v>
      </c>
      <c r="I651">
        <f>IF(MONTH(calls[[#This Row],[Date of Call]])&lt;=6, YEAR(calls[[#This Row],[Date of Call]]), YEAR(calls[[#This Row],[Date of Call]])+1)</f>
        <v>2024</v>
      </c>
      <c r="J651" t="str">
        <f>TEXT(calls[[#This Row],[Date of Call]],"DDDD")</f>
        <v>Monday</v>
      </c>
      <c r="K651" t="str">
        <f>IF(calls[[#This Row],[Duration]]&lt;=10, "Under 10 mins", IF(calls[[#This Row],[Duration]]&lt;=30, "10 to 30 mins", IF(calls[[#This Row],[Duration]]&lt;=60, "30 to 60 mins", IF(calls[[#This Row],[Duration]]&lt;=120, "1 to 2 hours", "More than 2 hours"))))</f>
        <v>30 to 60 mins</v>
      </c>
      <c r="L651">
        <f>ROUND(calls[[#This Row],[Satisfaction Rating]],0)</f>
        <v>2</v>
      </c>
    </row>
    <row r="652" spans="2:12">
      <c r="B652" t="s">
        <v>730</v>
      </c>
      <c r="C652" t="s">
        <v>55</v>
      </c>
      <c r="D652">
        <v>164</v>
      </c>
      <c r="E652" s="10" t="s">
        <v>40</v>
      </c>
      <c r="F652" s="11">
        <v>45138</v>
      </c>
      <c r="G652">
        <v>36</v>
      </c>
      <c r="H652">
        <v>4.7</v>
      </c>
      <c r="I652">
        <f>IF(MONTH(calls[[#This Row],[Date of Call]])&lt;=6, YEAR(calls[[#This Row],[Date of Call]]), YEAR(calls[[#This Row],[Date of Call]])+1)</f>
        <v>2024</v>
      </c>
      <c r="J652" t="str">
        <f>TEXT(calls[[#This Row],[Date of Call]],"DDDD")</f>
        <v>Monday</v>
      </c>
      <c r="K652" t="str">
        <f>IF(calls[[#This Row],[Duration]]&lt;=10, "Under 10 mins", IF(calls[[#This Row],[Duration]]&lt;=30, "10 to 30 mins", IF(calls[[#This Row],[Duration]]&lt;=60, "30 to 60 mins", IF(calls[[#This Row],[Duration]]&lt;=120, "1 to 2 hours", "More than 2 hours"))))</f>
        <v>More than 2 hours</v>
      </c>
      <c r="L652">
        <f>ROUND(calls[[#This Row],[Satisfaction Rating]],0)</f>
        <v>5</v>
      </c>
    </row>
    <row r="653" spans="2:12">
      <c r="B653" t="s">
        <v>731</v>
      </c>
      <c r="C653" t="s">
        <v>52</v>
      </c>
      <c r="D653">
        <v>163</v>
      </c>
      <c r="E653" s="10" t="s">
        <v>37</v>
      </c>
      <c r="F653" s="11">
        <v>45138</v>
      </c>
      <c r="G653">
        <v>76</v>
      </c>
      <c r="H653">
        <v>4.4000000000000004</v>
      </c>
      <c r="I653">
        <f>IF(MONTH(calls[[#This Row],[Date of Call]])&lt;=6, YEAR(calls[[#This Row],[Date of Call]]), YEAR(calls[[#This Row],[Date of Call]])+1)</f>
        <v>2024</v>
      </c>
      <c r="J653" t="str">
        <f>TEXT(calls[[#This Row],[Date of Call]],"DDDD")</f>
        <v>Monday</v>
      </c>
      <c r="K653" t="str">
        <f>IF(calls[[#This Row],[Duration]]&lt;=10, "Under 10 mins", IF(calls[[#This Row],[Duration]]&lt;=30, "10 to 30 mins", IF(calls[[#This Row],[Duration]]&lt;=60, "30 to 60 mins", IF(calls[[#This Row],[Duration]]&lt;=120, "1 to 2 hours", "More than 2 hours"))))</f>
        <v>More than 2 hours</v>
      </c>
      <c r="L653">
        <f>ROUND(calls[[#This Row],[Satisfaction Rating]],0)</f>
        <v>4</v>
      </c>
    </row>
    <row r="654" spans="2:12">
      <c r="B654" t="s">
        <v>732</v>
      </c>
      <c r="C654" t="s">
        <v>54</v>
      </c>
      <c r="D654">
        <v>71</v>
      </c>
      <c r="E654" s="10" t="s">
        <v>40</v>
      </c>
      <c r="F654" s="11">
        <v>45140</v>
      </c>
      <c r="G654">
        <v>170</v>
      </c>
      <c r="H654">
        <v>3.5</v>
      </c>
      <c r="I654">
        <f>IF(MONTH(calls[[#This Row],[Date of Call]])&lt;=6, YEAR(calls[[#This Row],[Date of Call]]), YEAR(calls[[#This Row],[Date of Call]])+1)</f>
        <v>2024</v>
      </c>
      <c r="J654" t="str">
        <f>TEXT(calls[[#This Row],[Date of Call]],"DDDD")</f>
        <v>Wednesday</v>
      </c>
      <c r="K654" t="str">
        <f>IF(calls[[#This Row],[Duration]]&lt;=10, "Under 10 mins", IF(calls[[#This Row],[Duration]]&lt;=30, "10 to 30 mins", IF(calls[[#This Row],[Duration]]&lt;=60, "30 to 60 mins", IF(calls[[#This Row],[Duration]]&lt;=120, "1 to 2 hours", "More than 2 hours"))))</f>
        <v>1 to 2 hours</v>
      </c>
      <c r="L654">
        <f>ROUND(calls[[#This Row],[Satisfaction Rating]],0)</f>
        <v>4</v>
      </c>
    </row>
    <row r="655" spans="2:12">
      <c r="B655" t="s">
        <v>733</v>
      </c>
      <c r="C655" t="s">
        <v>59</v>
      </c>
      <c r="D655">
        <v>103</v>
      </c>
      <c r="E655" s="10" t="s">
        <v>38</v>
      </c>
      <c r="F655" s="11">
        <v>45141</v>
      </c>
      <c r="G655">
        <v>117</v>
      </c>
      <c r="H655">
        <v>4.7</v>
      </c>
      <c r="I655">
        <f>IF(MONTH(calls[[#This Row],[Date of Call]])&lt;=6, YEAR(calls[[#This Row],[Date of Call]]), YEAR(calls[[#This Row],[Date of Call]])+1)</f>
        <v>2024</v>
      </c>
      <c r="J655" t="str">
        <f>TEXT(calls[[#This Row],[Date of Call]],"DDDD")</f>
        <v>Thursday</v>
      </c>
      <c r="K655" t="str">
        <f>IF(calls[[#This Row],[Duration]]&lt;=10, "Under 10 mins", IF(calls[[#This Row],[Duration]]&lt;=30, "10 to 30 mins", IF(calls[[#This Row],[Duration]]&lt;=60, "30 to 60 mins", IF(calls[[#This Row],[Duration]]&lt;=120, "1 to 2 hours", "More than 2 hours"))))</f>
        <v>1 to 2 hours</v>
      </c>
      <c r="L655">
        <f>ROUND(calls[[#This Row],[Satisfaction Rating]],0)</f>
        <v>5</v>
      </c>
    </row>
    <row r="656" spans="2:12">
      <c r="B656" t="s">
        <v>734</v>
      </c>
      <c r="C656" t="s">
        <v>61</v>
      </c>
      <c r="D656">
        <v>69</v>
      </c>
      <c r="E656" s="10" t="s">
        <v>37</v>
      </c>
      <c r="F656" s="11">
        <v>45141</v>
      </c>
      <c r="G656">
        <v>20</v>
      </c>
      <c r="H656">
        <v>4.3</v>
      </c>
      <c r="I656">
        <f>IF(MONTH(calls[[#This Row],[Date of Call]])&lt;=6, YEAR(calls[[#This Row],[Date of Call]]), YEAR(calls[[#This Row],[Date of Call]])+1)</f>
        <v>2024</v>
      </c>
      <c r="J656" t="str">
        <f>TEXT(calls[[#This Row],[Date of Call]],"DDDD")</f>
        <v>Thursday</v>
      </c>
      <c r="K656" t="str">
        <f>IF(calls[[#This Row],[Duration]]&lt;=10, "Under 10 mins", IF(calls[[#This Row],[Duration]]&lt;=30, "10 to 30 mins", IF(calls[[#This Row],[Duration]]&lt;=60, "30 to 60 mins", IF(calls[[#This Row],[Duration]]&lt;=120, "1 to 2 hours", "More than 2 hours"))))</f>
        <v>1 to 2 hours</v>
      </c>
      <c r="L656">
        <f>ROUND(calls[[#This Row],[Satisfaction Rating]],0)</f>
        <v>4</v>
      </c>
    </row>
    <row r="657" spans="2:12">
      <c r="B657" t="s">
        <v>735</v>
      </c>
      <c r="C657" t="s">
        <v>52</v>
      </c>
      <c r="D657">
        <v>111</v>
      </c>
      <c r="E657" s="10" t="s">
        <v>38</v>
      </c>
      <c r="F657" s="11">
        <v>45141</v>
      </c>
      <c r="G657">
        <v>99</v>
      </c>
      <c r="H657">
        <v>4.0999999999999996</v>
      </c>
      <c r="I657">
        <f>IF(MONTH(calls[[#This Row],[Date of Call]])&lt;=6, YEAR(calls[[#This Row],[Date of Call]]), YEAR(calls[[#This Row],[Date of Call]])+1)</f>
        <v>2024</v>
      </c>
      <c r="J657" t="str">
        <f>TEXT(calls[[#This Row],[Date of Call]],"DDDD")</f>
        <v>Thursday</v>
      </c>
      <c r="K657" t="str">
        <f>IF(calls[[#This Row],[Duration]]&lt;=10, "Under 10 mins", IF(calls[[#This Row],[Duration]]&lt;=30, "10 to 30 mins", IF(calls[[#This Row],[Duration]]&lt;=60, "30 to 60 mins", IF(calls[[#This Row],[Duration]]&lt;=120, "1 to 2 hours", "More than 2 hours"))))</f>
        <v>1 to 2 hours</v>
      </c>
      <c r="L657">
        <f>ROUND(calls[[#This Row],[Satisfaction Rating]],0)</f>
        <v>4</v>
      </c>
    </row>
    <row r="658" spans="2:12">
      <c r="B658" t="s">
        <v>736</v>
      </c>
      <c r="C658" t="s">
        <v>56</v>
      </c>
      <c r="D658">
        <v>97</v>
      </c>
      <c r="E658" s="10" t="s">
        <v>37</v>
      </c>
      <c r="F658" s="11">
        <v>45142</v>
      </c>
      <c r="G658">
        <v>105</v>
      </c>
      <c r="H658">
        <v>2.9</v>
      </c>
      <c r="I658">
        <f>IF(MONTH(calls[[#This Row],[Date of Call]])&lt;=6, YEAR(calls[[#This Row],[Date of Call]]), YEAR(calls[[#This Row],[Date of Call]])+1)</f>
        <v>2024</v>
      </c>
      <c r="J658" t="str">
        <f>TEXT(calls[[#This Row],[Date of Call]],"DDDD")</f>
        <v>Friday</v>
      </c>
      <c r="K658" t="str">
        <f>IF(calls[[#This Row],[Duration]]&lt;=10, "Under 10 mins", IF(calls[[#This Row],[Duration]]&lt;=30, "10 to 30 mins", IF(calls[[#This Row],[Duration]]&lt;=60, "30 to 60 mins", IF(calls[[#This Row],[Duration]]&lt;=120, "1 to 2 hours", "More than 2 hours"))))</f>
        <v>1 to 2 hours</v>
      </c>
      <c r="L658">
        <f>ROUND(calls[[#This Row],[Satisfaction Rating]],0)</f>
        <v>3</v>
      </c>
    </row>
    <row r="659" spans="2:12">
      <c r="B659" t="s">
        <v>737</v>
      </c>
      <c r="C659" t="s">
        <v>57</v>
      </c>
      <c r="D659">
        <v>144</v>
      </c>
      <c r="E659" s="10" t="s">
        <v>39</v>
      </c>
      <c r="F659" s="11">
        <v>45142</v>
      </c>
      <c r="G659">
        <v>195</v>
      </c>
      <c r="H659">
        <v>3.4</v>
      </c>
      <c r="I659">
        <f>IF(MONTH(calls[[#This Row],[Date of Call]])&lt;=6, YEAR(calls[[#This Row],[Date of Call]]), YEAR(calls[[#This Row],[Date of Call]])+1)</f>
        <v>2024</v>
      </c>
      <c r="J659" t="str">
        <f>TEXT(calls[[#This Row],[Date of Call]],"DDDD")</f>
        <v>Friday</v>
      </c>
      <c r="K659" t="str">
        <f>IF(calls[[#This Row],[Duration]]&lt;=10, "Under 10 mins", IF(calls[[#This Row],[Duration]]&lt;=30, "10 to 30 mins", IF(calls[[#This Row],[Duration]]&lt;=60, "30 to 60 mins", IF(calls[[#This Row],[Duration]]&lt;=120, "1 to 2 hours", "More than 2 hours"))))</f>
        <v>More than 2 hours</v>
      </c>
      <c r="L659">
        <f>ROUND(calls[[#This Row],[Satisfaction Rating]],0)</f>
        <v>3</v>
      </c>
    </row>
    <row r="660" spans="2:12">
      <c r="B660" t="s">
        <v>738</v>
      </c>
      <c r="C660" t="s">
        <v>60</v>
      </c>
      <c r="D660">
        <v>56</v>
      </c>
      <c r="E660" s="10" t="s">
        <v>37</v>
      </c>
      <c r="F660" s="11">
        <v>45143</v>
      </c>
      <c r="G660">
        <v>152</v>
      </c>
      <c r="H660">
        <v>4.5999999999999996</v>
      </c>
      <c r="I660">
        <f>IF(MONTH(calls[[#This Row],[Date of Call]])&lt;=6, YEAR(calls[[#This Row],[Date of Call]]), YEAR(calls[[#This Row],[Date of Call]])+1)</f>
        <v>2024</v>
      </c>
      <c r="J660" t="str">
        <f>TEXT(calls[[#This Row],[Date of Call]],"DDDD")</f>
        <v>Saturday</v>
      </c>
      <c r="K660" t="str">
        <f>IF(calls[[#This Row],[Duration]]&lt;=10, "Under 10 mins", IF(calls[[#This Row],[Duration]]&lt;=30, "10 to 30 mins", IF(calls[[#This Row],[Duration]]&lt;=60, "30 to 60 mins", IF(calls[[#This Row],[Duration]]&lt;=120, "1 to 2 hours", "More than 2 hours"))))</f>
        <v>30 to 60 mins</v>
      </c>
      <c r="L660">
        <f>ROUND(calls[[#This Row],[Satisfaction Rating]],0)</f>
        <v>5</v>
      </c>
    </row>
    <row r="661" spans="2:12">
      <c r="B661" t="s">
        <v>739</v>
      </c>
      <c r="C661" t="s">
        <v>57</v>
      </c>
      <c r="D661">
        <v>132</v>
      </c>
      <c r="E661" s="10" t="s">
        <v>39</v>
      </c>
      <c r="F661" s="11">
        <v>45144</v>
      </c>
      <c r="G661">
        <v>195</v>
      </c>
      <c r="H661">
        <v>4.9000000000000004</v>
      </c>
      <c r="I661">
        <f>IF(MONTH(calls[[#This Row],[Date of Call]])&lt;=6, YEAR(calls[[#This Row],[Date of Call]]), YEAR(calls[[#This Row],[Date of Call]])+1)</f>
        <v>2024</v>
      </c>
      <c r="J661" t="str">
        <f>TEXT(calls[[#This Row],[Date of Call]],"DDDD")</f>
        <v>Sunday</v>
      </c>
      <c r="K661" t="str">
        <f>IF(calls[[#This Row],[Duration]]&lt;=10, "Under 10 mins", IF(calls[[#This Row],[Duration]]&lt;=30, "10 to 30 mins", IF(calls[[#This Row],[Duration]]&lt;=60, "30 to 60 mins", IF(calls[[#This Row],[Duration]]&lt;=120, "1 to 2 hours", "More than 2 hours"))))</f>
        <v>More than 2 hours</v>
      </c>
      <c r="L661">
        <f>ROUND(calls[[#This Row],[Satisfaction Rating]],0)</f>
        <v>5</v>
      </c>
    </row>
    <row r="662" spans="2:12">
      <c r="B662" t="s">
        <v>740</v>
      </c>
      <c r="C662" t="s">
        <v>54</v>
      </c>
      <c r="D662">
        <v>72</v>
      </c>
      <c r="E662" s="10" t="s">
        <v>36</v>
      </c>
      <c r="F662" s="11">
        <v>45144</v>
      </c>
      <c r="G662">
        <v>70</v>
      </c>
      <c r="H662">
        <v>3.6</v>
      </c>
      <c r="I662">
        <f>IF(MONTH(calls[[#This Row],[Date of Call]])&lt;=6, YEAR(calls[[#This Row],[Date of Call]]), YEAR(calls[[#This Row],[Date of Call]])+1)</f>
        <v>2024</v>
      </c>
      <c r="J662" t="str">
        <f>TEXT(calls[[#This Row],[Date of Call]],"DDDD")</f>
        <v>Sunday</v>
      </c>
      <c r="K662" t="str">
        <f>IF(calls[[#This Row],[Duration]]&lt;=10, "Under 10 mins", IF(calls[[#This Row],[Duration]]&lt;=30, "10 to 30 mins", IF(calls[[#This Row],[Duration]]&lt;=60, "30 to 60 mins", IF(calls[[#This Row],[Duration]]&lt;=120, "1 to 2 hours", "More than 2 hours"))))</f>
        <v>1 to 2 hours</v>
      </c>
      <c r="L662">
        <f>ROUND(calls[[#This Row],[Satisfaction Rating]],0)</f>
        <v>4</v>
      </c>
    </row>
    <row r="663" spans="2:12">
      <c r="B663" t="s">
        <v>741</v>
      </c>
      <c r="C663" t="s">
        <v>52</v>
      </c>
      <c r="D663">
        <v>18</v>
      </c>
      <c r="E663" s="10" t="s">
        <v>36</v>
      </c>
      <c r="F663" s="11">
        <v>45144</v>
      </c>
      <c r="G663">
        <v>22</v>
      </c>
      <c r="H663">
        <v>3.5</v>
      </c>
      <c r="I663">
        <f>IF(MONTH(calls[[#This Row],[Date of Call]])&lt;=6, YEAR(calls[[#This Row],[Date of Call]]), YEAR(calls[[#This Row],[Date of Call]])+1)</f>
        <v>2024</v>
      </c>
      <c r="J663" t="str">
        <f>TEXT(calls[[#This Row],[Date of Call]],"DDDD")</f>
        <v>Sunday</v>
      </c>
      <c r="K663" t="str">
        <f>IF(calls[[#This Row],[Duration]]&lt;=10, "Under 10 mins", IF(calls[[#This Row],[Duration]]&lt;=30, "10 to 30 mins", IF(calls[[#This Row],[Duration]]&lt;=60, "30 to 60 mins", IF(calls[[#This Row],[Duration]]&lt;=120, "1 to 2 hours", "More than 2 hours"))))</f>
        <v>10 to 30 mins</v>
      </c>
      <c r="L663">
        <f>ROUND(calls[[#This Row],[Satisfaction Rating]],0)</f>
        <v>4</v>
      </c>
    </row>
    <row r="664" spans="2:12">
      <c r="B664" t="s">
        <v>742</v>
      </c>
      <c r="C664" t="s">
        <v>51</v>
      </c>
      <c r="D664">
        <v>115</v>
      </c>
      <c r="E664" s="10" t="s">
        <v>38</v>
      </c>
      <c r="F664" s="11">
        <v>45145</v>
      </c>
      <c r="G664">
        <v>40</v>
      </c>
      <c r="H664">
        <v>3.3</v>
      </c>
      <c r="I664">
        <f>IF(MONTH(calls[[#This Row],[Date of Call]])&lt;=6, YEAR(calls[[#This Row],[Date of Call]]), YEAR(calls[[#This Row],[Date of Call]])+1)</f>
        <v>2024</v>
      </c>
      <c r="J664" t="str">
        <f>TEXT(calls[[#This Row],[Date of Call]],"DDDD")</f>
        <v>Monday</v>
      </c>
      <c r="K664" t="str">
        <f>IF(calls[[#This Row],[Duration]]&lt;=10, "Under 10 mins", IF(calls[[#This Row],[Duration]]&lt;=30, "10 to 30 mins", IF(calls[[#This Row],[Duration]]&lt;=60, "30 to 60 mins", IF(calls[[#This Row],[Duration]]&lt;=120, "1 to 2 hours", "More than 2 hours"))))</f>
        <v>1 to 2 hours</v>
      </c>
      <c r="L664">
        <f>ROUND(calls[[#This Row],[Satisfaction Rating]],0)</f>
        <v>3</v>
      </c>
    </row>
    <row r="665" spans="2:12">
      <c r="B665" t="s">
        <v>743</v>
      </c>
      <c r="C665" t="s">
        <v>51</v>
      </c>
      <c r="D665">
        <v>124</v>
      </c>
      <c r="E665" s="10" t="s">
        <v>37</v>
      </c>
      <c r="F665" s="11">
        <v>45146</v>
      </c>
      <c r="G665">
        <v>54</v>
      </c>
      <c r="H665">
        <v>3.8</v>
      </c>
      <c r="I665">
        <f>IF(MONTH(calls[[#This Row],[Date of Call]])&lt;=6, YEAR(calls[[#This Row],[Date of Call]]), YEAR(calls[[#This Row],[Date of Call]])+1)</f>
        <v>2024</v>
      </c>
      <c r="J665" t="str">
        <f>TEXT(calls[[#This Row],[Date of Call]],"DDDD")</f>
        <v>Tuesday</v>
      </c>
      <c r="K665" t="str">
        <f>IF(calls[[#This Row],[Duration]]&lt;=10, "Under 10 mins", IF(calls[[#This Row],[Duration]]&lt;=30, "10 to 30 mins", IF(calls[[#This Row],[Duration]]&lt;=60, "30 to 60 mins", IF(calls[[#This Row],[Duration]]&lt;=120, "1 to 2 hours", "More than 2 hours"))))</f>
        <v>More than 2 hours</v>
      </c>
      <c r="L665">
        <f>ROUND(calls[[#This Row],[Satisfaction Rating]],0)</f>
        <v>4</v>
      </c>
    </row>
    <row r="666" spans="2:12">
      <c r="B666" t="s">
        <v>744</v>
      </c>
      <c r="C666" t="s">
        <v>50</v>
      </c>
      <c r="D666">
        <v>130</v>
      </c>
      <c r="E666" s="10" t="s">
        <v>37</v>
      </c>
      <c r="F666" s="11">
        <v>45146</v>
      </c>
      <c r="G666">
        <v>60</v>
      </c>
      <c r="H666">
        <v>2.5</v>
      </c>
      <c r="I666">
        <f>IF(MONTH(calls[[#This Row],[Date of Call]])&lt;=6, YEAR(calls[[#This Row],[Date of Call]]), YEAR(calls[[#This Row],[Date of Call]])+1)</f>
        <v>2024</v>
      </c>
      <c r="J666" t="str">
        <f>TEXT(calls[[#This Row],[Date of Call]],"DDDD")</f>
        <v>Tuesday</v>
      </c>
      <c r="K666" t="str">
        <f>IF(calls[[#This Row],[Duration]]&lt;=10, "Under 10 mins", IF(calls[[#This Row],[Duration]]&lt;=30, "10 to 30 mins", IF(calls[[#This Row],[Duration]]&lt;=60, "30 to 60 mins", IF(calls[[#This Row],[Duration]]&lt;=120, "1 to 2 hours", "More than 2 hours"))))</f>
        <v>More than 2 hours</v>
      </c>
      <c r="L666">
        <f>ROUND(calls[[#This Row],[Satisfaction Rating]],0)</f>
        <v>3</v>
      </c>
    </row>
    <row r="667" spans="2:12">
      <c r="B667" t="s">
        <v>745</v>
      </c>
      <c r="C667" t="s">
        <v>58</v>
      </c>
      <c r="D667">
        <v>120</v>
      </c>
      <c r="E667" s="10" t="s">
        <v>40</v>
      </c>
      <c r="F667" s="11">
        <v>45148</v>
      </c>
      <c r="G667">
        <v>58</v>
      </c>
      <c r="H667">
        <v>4.5999999999999996</v>
      </c>
      <c r="I667">
        <f>IF(MONTH(calls[[#This Row],[Date of Call]])&lt;=6, YEAR(calls[[#This Row],[Date of Call]]), YEAR(calls[[#This Row],[Date of Call]])+1)</f>
        <v>2024</v>
      </c>
      <c r="J667" t="str">
        <f>TEXT(calls[[#This Row],[Date of Call]],"DDDD")</f>
        <v>Thursday</v>
      </c>
      <c r="K667" t="str">
        <f>IF(calls[[#This Row],[Duration]]&lt;=10, "Under 10 mins", IF(calls[[#This Row],[Duration]]&lt;=30, "10 to 30 mins", IF(calls[[#This Row],[Duration]]&lt;=60, "30 to 60 mins", IF(calls[[#This Row],[Duration]]&lt;=120, "1 to 2 hours", "More than 2 hours"))))</f>
        <v>1 to 2 hours</v>
      </c>
      <c r="L667">
        <f>ROUND(calls[[#This Row],[Satisfaction Rating]],0)</f>
        <v>5</v>
      </c>
    </row>
    <row r="668" spans="2:12">
      <c r="B668" t="s">
        <v>746</v>
      </c>
      <c r="C668" t="s">
        <v>56</v>
      </c>
      <c r="D668">
        <v>75</v>
      </c>
      <c r="E668" s="10" t="s">
        <v>38</v>
      </c>
      <c r="F668" s="11">
        <v>45148</v>
      </c>
      <c r="G668">
        <v>220</v>
      </c>
      <c r="H668">
        <v>4.7</v>
      </c>
      <c r="I668">
        <f>IF(MONTH(calls[[#This Row],[Date of Call]])&lt;=6, YEAR(calls[[#This Row],[Date of Call]]), YEAR(calls[[#This Row],[Date of Call]])+1)</f>
        <v>2024</v>
      </c>
      <c r="J668" t="str">
        <f>TEXT(calls[[#This Row],[Date of Call]],"DDDD")</f>
        <v>Thursday</v>
      </c>
      <c r="K668" t="str">
        <f>IF(calls[[#This Row],[Duration]]&lt;=10, "Under 10 mins", IF(calls[[#This Row],[Duration]]&lt;=30, "10 to 30 mins", IF(calls[[#This Row],[Duration]]&lt;=60, "30 to 60 mins", IF(calls[[#This Row],[Duration]]&lt;=120, "1 to 2 hours", "More than 2 hours"))))</f>
        <v>1 to 2 hours</v>
      </c>
      <c r="L668">
        <f>ROUND(calls[[#This Row],[Satisfaction Rating]],0)</f>
        <v>5</v>
      </c>
    </row>
    <row r="669" spans="2:12">
      <c r="B669" t="s">
        <v>747</v>
      </c>
      <c r="C669" t="s">
        <v>49</v>
      </c>
      <c r="D669">
        <v>63</v>
      </c>
      <c r="E669" s="10" t="s">
        <v>38</v>
      </c>
      <c r="F669" s="11">
        <v>45148</v>
      </c>
      <c r="G669">
        <v>27</v>
      </c>
      <c r="H669">
        <v>3.6</v>
      </c>
      <c r="I669">
        <f>IF(MONTH(calls[[#This Row],[Date of Call]])&lt;=6, YEAR(calls[[#This Row],[Date of Call]]), YEAR(calls[[#This Row],[Date of Call]])+1)</f>
        <v>2024</v>
      </c>
      <c r="J669" t="str">
        <f>TEXT(calls[[#This Row],[Date of Call]],"DDDD")</f>
        <v>Thursday</v>
      </c>
      <c r="K669" t="str">
        <f>IF(calls[[#This Row],[Duration]]&lt;=10, "Under 10 mins", IF(calls[[#This Row],[Duration]]&lt;=30, "10 to 30 mins", IF(calls[[#This Row],[Duration]]&lt;=60, "30 to 60 mins", IF(calls[[#This Row],[Duration]]&lt;=120, "1 to 2 hours", "More than 2 hours"))))</f>
        <v>1 to 2 hours</v>
      </c>
      <c r="L669">
        <f>ROUND(calls[[#This Row],[Satisfaction Rating]],0)</f>
        <v>4</v>
      </c>
    </row>
    <row r="670" spans="2:12">
      <c r="B670" t="s">
        <v>748</v>
      </c>
      <c r="C670" t="s">
        <v>57</v>
      </c>
      <c r="D670">
        <v>74</v>
      </c>
      <c r="E670" s="10" t="s">
        <v>38</v>
      </c>
      <c r="F670" s="11">
        <v>45150</v>
      </c>
      <c r="G670">
        <v>26</v>
      </c>
      <c r="H670">
        <v>4.3</v>
      </c>
      <c r="I670">
        <f>IF(MONTH(calls[[#This Row],[Date of Call]])&lt;=6, YEAR(calls[[#This Row],[Date of Call]]), YEAR(calls[[#This Row],[Date of Call]])+1)</f>
        <v>2024</v>
      </c>
      <c r="J670" t="str">
        <f>TEXT(calls[[#This Row],[Date of Call]],"DDDD")</f>
        <v>Saturday</v>
      </c>
      <c r="K670" t="str">
        <f>IF(calls[[#This Row],[Duration]]&lt;=10, "Under 10 mins", IF(calls[[#This Row],[Duration]]&lt;=30, "10 to 30 mins", IF(calls[[#This Row],[Duration]]&lt;=60, "30 to 60 mins", IF(calls[[#This Row],[Duration]]&lt;=120, "1 to 2 hours", "More than 2 hours"))))</f>
        <v>1 to 2 hours</v>
      </c>
      <c r="L670">
        <f>ROUND(calls[[#This Row],[Satisfaction Rating]],0)</f>
        <v>4</v>
      </c>
    </row>
    <row r="671" spans="2:12">
      <c r="B671" t="s">
        <v>749</v>
      </c>
      <c r="C671" t="s">
        <v>61</v>
      </c>
      <c r="D671">
        <v>134</v>
      </c>
      <c r="E671" s="10" t="s">
        <v>39</v>
      </c>
      <c r="F671" s="11">
        <v>45151</v>
      </c>
      <c r="G671">
        <v>160</v>
      </c>
      <c r="H671">
        <v>4.7</v>
      </c>
      <c r="I671">
        <f>IF(MONTH(calls[[#This Row],[Date of Call]])&lt;=6, YEAR(calls[[#This Row],[Date of Call]]), YEAR(calls[[#This Row],[Date of Call]])+1)</f>
        <v>2024</v>
      </c>
      <c r="J671" t="str">
        <f>TEXT(calls[[#This Row],[Date of Call]],"DDDD")</f>
        <v>Sunday</v>
      </c>
      <c r="K671" t="str">
        <f>IF(calls[[#This Row],[Duration]]&lt;=10, "Under 10 mins", IF(calls[[#This Row],[Duration]]&lt;=30, "10 to 30 mins", IF(calls[[#This Row],[Duration]]&lt;=60, "30 to 60 mins", IF(calls[[#This Row],[Duration]]&lt;=120, "1 to 2 hours", "More than 2 hours"))))</f>
        <v>More than 2 hours</v>
      </c>
      <c r="L671">
        <f>ROUND(calls[[#This Row],[Satisfaction Rating]],0)</f>
        <v>5</v>
      </c>
    </row>
    <row r="672" spans="2:12">
      <c r="B672" t="s">
        <v>750</v>
      </c>
      <c r="C672" t="s">
        <v>52</v>
      </c>
      <c r="D672">
        <v>103</v>
      </c>
      <c r="E672" s="10" t="s">
        <v>37</v>
      </c>
      <c r="F672" s="11">
        <v>45151</v>
      </c>
      <c r="G672">
        <v>200</v>
      </c>
      <c r="H672">
        <v>4.9000000000000004</v>
      </c>
      <c r="I672">
        <f>IF(MONTH(calls[[#This Row],[Date of Call]])&lt;=6, YEAR(calls[[#This Row],[Date of Call]]), YEAR(calls[[#This Row],[Date of Call]])+1)</f>
        <v>2024</v>
      </c>
      <c r="J672" t="str">
        <f>TEXT(calls[[#This Row],[Date of Call]],"DDDD")</f>
        <v>Sunday</v>
      </c>
      <c r="K672" t="str">
        <f>IF(calls[[#This Row],[Duration]]&lt;=10, "Under 10 mins", IF(calls[[#This Row],[Duration]]&lt;=30, "10 to 30 mins", IF(calls[[#This Row],[Duration]]&lt;=60, "30 to 60 mins", IF(calls[[#This Row],[Duration]]&lt;=120, "1 to 2 hours", "More than 2 hours"))))</f>
        <v>1 to 2 hours</v>
      </c>
      <c r="L672">
        <f>ROUND(calls[[#This Row],[Satisfaction Rating]],0)</f>
        <v>5</v>
      </c>
    </row>
    <row r="673" spans="2:12">
      <c r="B673" t="s">
        <v>751</v>
      </c>
      <c r="C673" t="s">
        <v>52</v>
      </c>
      <c r="D673">
        <v>155</v>
      </c>
      <c r="E673" s="10" t="s">
        <v>40</v>
      </c>
      <c r="F673" s="11">
        <v>45154</v>
      </c>
      <c r="G673">
        <v>135</v>
      </c>
      <c r="H673">
        <v>4.9000000000000004</v>
      </c>
      <c r="I673">
        <f>IF(MONTH(calls[[#This Row],[Date of Call]])&lt;=6, YEAR(calls[[#This Row],[Date of Call]]), YEAR(calls[[#This Row],[Date of Call]])+1)</f>
        <v>2024</v>
      </c>
      <c r="J673" t="str">
        <f>TEXT(calls[[#This Row],[Date of Call]],"DDDD")</f>
        <v>Wednesday</v>
      </c>
      <c r="K673" t="str">
        <f>IF(calls[[#This Row],[Duration]]&lt;=10, "Under 10 mins", IF(calls[[#This Row],[Duration]]&lt;=30, "10 to 30 mins", IF(calls[[#This Row],[Duration]]&lt;=60, "30 to 60 mins", IF(calls[[#This Row],[Duration]]&lt;=120, "1 to 2 hours", "More than 2 hours"))))</f>
        <v>More than 2 hours</v>
      </c>
      <c r="L673">
        <f>ROUND(calls[[#This Row],[Satisfaction Rating]],0)</f>
        <v>5</v>
      </c>
    </row>
    <row r="674" spans="2:12">
      <c r="B674" t="s">
        <v>752</v>
      </c>
      <c r="C674" t="s">
        <v>49</v>
      </c>
      <c r="D674">
        <v>128</v>
      </c>
      <c r="E674" s="10" t="s">
        <v>37</v>
      </c>
      <c r="F674" s="11">
        <v>45155</v>
      </c>
      <c r="G674">
        <v>22</v>
      </c>
      <c r="H674">
        <v>1.9</v>
      </c>
      <c r="I674">
        <f>IF(MONTH(calls[[#This Row],[Date of Call]])&lt;=6, YEAR(calls[[#This Row],[Date of Call]]), YEAR(calls[[#This Row],[Date of Call]])+1)</f>
        <v>2024</v>
      </c>
      <c r="J674" t="str">
        <f>TEXT(calls[[#This Row],[Date of Call]],"DDDD")</f>
        <v>Thursday</v>
      </c>
      <c r="K674" t="str">
        <f>IF(calls[[#This Row],[Duration]]&lt;=10, "Under 10 mins", IF(calls[[#This Row],[Duration]]&lt;=30, "10 to 30 mins", IF(calls[[#This Row],[Duration]]&lt;=60, "30 to 60 mins", IF(calls[[#This Row],[Duration]]&lt;=120, "1 to 2 hours", "More than 2 hours"))))</f>
        <v>More than 2 hours</v>
      </c>
      <c r="L674">
        <f>ROUND(calls[[#This Row],[Satisfaction Rating]],0)</f>
        <v>2</v>
      </c>
    </row>
    <row r="675" spans="2:12">
      <c r="B675" t="s">
        <v>753</v>
      </c>
      <c r="C675" t="s">
        <v>56</v>
      </c>
      <c r="D675">
        <v>89</v>
      </c>
      <c r="E675" s="10" t="s">
        <v>39</v>
      </c>
      <c r="F675" s="11">
        <v>45156</v>
      </c>
      <c r="G675">
        <v>164</v>
      </c>
      <c r="H675">
        <v>4.5</v>
      </c>
      <c r="I675">
        <f>IF(MONTH(calls[[#This Row],[Date of Call]])&lt;=6, YEAR(calls[[#This Row],[Date of Call]]), YEAR(calls[[#This Row],[Date of Call]])+1)</f>
        <v>2024</v>
      </c>
      <c r="J675" t="str">
        <f>TEXT(calls[[#This Row],[Date of Call]],"DDDD")</f>
        <v>Friday</v>
      </c>
      <c r="K675" t="str">
        <f>IF(calls[[#This Row],[Duration]]&lt;=10, "Under 10 mins", IF(calls[[#This Row],[Duration]]&lt;=30, "10 to 30 mins", IF(calls[[#This Row],[Duration]]&lt;=60, "30 to 60 mins", IF(calls[[#This Row],[Duration]]&lt;=120, "1 to 2 hours", "More than 2 hours"))))</f>
        <v>1 to 2 hours</v>
      </c>
      <c r="L675">
        <f>ROUND(calls[[#This Row],[Satisfaction Rating]],0)</f>
        <v>5</v>
      </c>
    </row>
    <row r="676" spans="2:12">
      <c r="B676" t="s">
        <v>754</v>
      </c>
      <c r="C676" t="s">
        <v>51</v>
      </c>
      <c r="D676">
        <v>81</v>
      </c>
      <c r="E676" s="10" t="s">
        <v>40</v>
      </c>
      <c r="F676" s="11">
        <v>45156</v>
      </c>
      <c r="G676">
        <v>21</v>
      </c>
      <c r="H676">
        <v>4.9000000000000004</v>
      </c>
      <c r="I676">
        <f>IF(MONTH(calls[[#This Row],[Date of Call]])&lt;=6, YEAR(calls[[#This Row],[Date of Call]]), YEAR(calls[[#This Row],[Date of Call]])+1)</f>
        <v>2024</v>
      </c>
      <c r="J676" t="str">
        <f>TEXT(calls[[#This Row],[Date of Call]],"DDDD")</f>
        <v>Friday</v>
      </c>
      <c r="K676" t="str">
        <f>IF(calls[[#This Row],[Duration]]&lt;=10, "Under 10 mins", IF(calls[[#This Row],[Duration]]&lt;=30, "10 to 30 mins", IF(calls[[#This Row],[Duration]]&lt;=60, "30 to 60 mins", IF(calls[[#This Row],[Duration]]&lt;=120, "1 to 2 hours", "More than 2 hours"))))</f>
        <v>1 to 2 hours</v>
      </c>
      <c r="L676">
        <f>ROUND(calls[[#This Row],[Satisfaction Rating]],0)</f>
        <v>5</v>
      </c>
    </row>
    <row r="677" spans="2:12">
      <c r="B677" t="s">
        <v>755</v>
      </c>
      <c r="C677" t="s">
        <v>56</v>
      </c>
      <c r="D677">
        <v>66</v>
      </c>
      <c r="E677" s="10" t="s">
        <v>39</v>
      </c>
      <c r="F677" s="11">
        <v>45157</v>
      </c>
      <c r="G677">
        <v>120</v>
      </c>
      <c r="H677">
        <v>4.5</v>
      </c>
      <c r="I677">
        <f>IF(MONTH(calls[[#This Row],[Date of Call]])&lt;=6, YEAR(calls[[#This Row],[Date of Call]]), YEAR(calls[[#This Row],[Date of Call]])+1)</f>
        <v>2024</v>
      </c>
      <c r="J677" t="str">
        <f>TEXT(calls[[#This Row],[Date of Call]],"DDDD")</f>
        <v>Saturday</v>
      </c>
      <c r="K677" t="str">
        <f>IF(calls[[#This Row],[Duration]]&lt;=10, "Under 10 mins", IF(calls[[#This Row],[Duration]]&lt;=30, "10 to 30 mins", IF(calls[[#This Row],[Duration]]&lt;=60, "30 to 60 mins", IF(calls[[#This Row],[Duration]]&lt;=120, "1 to 2 hours", "More than 2 hours"))))</f>
        <v>1 to 2 hours</v>
      </c>
      <c r="L677">
        <f>ROUND(calls[[#This Row],[Satisfaction Rating]],0)</f>
        <v>5</v>
      </c>
    </row>
    <row r="678" spans="2:12">
      <c r="B678" t="s">
        <v>756</v>
      </c>
      <c r="C678" t="s">
        <v>54</v>
      </c>
      <c r="D678">
        <v>61</v>
      </c>
      <c r="E678" s="10" t="s">
        <v>36</v>
      </c>
      <c r="F678" s="11">
        <v>45157</v>
      </c>
      <c r="G678">
        <v>93</v>
      </c>
      <c r="H678">
        <v>2.7</v>
      </c>
      <c r="I678">
        <f>IF(MONTH(calls[[#This Row],[Date of Call]])&lt;=6, YEAR(calls[[#This Row],[Date of Call]]), YEAR(calls[[#This Row],[Date of Call]])+1)</f>
        <v>2024</v>
      </c>
      <c r="J678" t="str">
        <f>TEXT(calls[[#This Row],[Date of Call]],"DDDD")</f>
        <v>Saturday</v>
      </c>
      <c r="K678" t="str">
        <f>IF(calls[[#This Row],[Duration]]&lt;=10, "Under 10 mins", IF(calls[[#This Row],[Duration]]&lt;=30, "10 to 30 mins", IF(calls[[#This Row],[Duration]]&lt;=60, "30 to 60 mins", IF(calls[[#This Row],[Duration]]&lt;=120, "1 to 2 hours", "More than 2 hours"))))</f>
        <v>1 to 2 hours</v>
      </c>
      <c r="L678">
        <f>ROUND(calls[[#This Row],[Satisfaction Rating]],0)</f>
        <v>3</v>
      </c>
    </row>
    <row r="679" spans="2:12">
      <c r="B679" t="s">
        <v>757</v>
      </c>
      <c r="C679" t="s">
        <v>51</v>
      </c>
      <c r="D679">
        <v>128</v>
      </c>
      <c r="E679" s="10" t="s">
        <v>36</v>
      </c>
      <c r="F679" s="11">
        <v>45157</v>
      </c>
      <c r="G679">
        <v>135</v>
      </c>
      <c r="H679">
        <v>2.1</v>
      </c>
      <c r="I679">
        <f>IF(MONTH(calls[[#This Row],[Date of Call]])&lt;=6, YEAR(calls[[#This Row],[Date of Call]]), YEAR(calls[[#This Row],[Date of Call]])+1)</f>
        <v>2024</v>
      </c>
      <c r="J679" t="str">
        <f>TEXT(calls[[#This Row],[Date of Call]],"DDDD")</f>
        <v>Saturday</v>
      </c>
      <c r="K679" t="str">
        <f>IF(calls[[#This Row],[Duration]]&lt;=10, "Under 10 mins", IF(calls[[#This Row],[Duration]]&lt;=30, "10 to 30 mins", IF(calls[[#This Row],[Duration]]&lt;=60, "30 to 60 mins", IF(calls[[#This Row],[Duration]]&lt;=120, "1 to 2 hours", "More than 2 hours"))))</f>
        <v>More than 2 hours</v>
      </c>
      <c r="L679">
        <f>ROUND(calls[[#This Row],[Satisfaction Rating]],0)</f>
        <v>2</v>
      </c>
    </row>
    <row r="680" spans="2:12">
      <c r="B680" t="s">
        <v>758</v>
      </c>
      <c r="C680" t="s">
        <v>52</v>
      </c>
      <c r="D680">
        <v>30</v>
      </c>
      <c r="E680" s="10" t="s">
        <v>40</v>
      </c>
      <c r="F680" s="11">
        <v>45157</v>
      </c>
      <c r="G680">
        <v>210</v>
      </c>
      <c r="H680">
        <v>4.2</v>
      </c>
      <c r="I680">
        <f>IF(MONTH(calls[[#This Row],[Date of Call]])&lt;=6, YEAR(calls[[#This Row],[Date of Call]]), YEAR(calls[[#This Row],[Date of Call]])+1)</f>
        <v>2024</v>
      </c>
      <c r="J680" t="str">
        <f>TEXT(calls[[#This Row],[Date of Call]],"DDDD")</f>
        <v>Saturday</v>
      </c>
      <c r="K680" t="str">
        <f>IF(calls[[#This Row],[Duration]]&lt;=10, "Under 10 mins", IF(calls[[#This Row],[Duration]]&lt;=30, "10 to 30 mins", IF(calls[[#This Row],[Duration]]&lt;=60, "30 to 60 mins", IF(calls[[#This Row],[Duration]]&lt;=120, "1 to 2 hours", "More than 2 hours"))))</f>
        <v>10 to 30 mins</v>
      </c>
      <c r="L680">
        <f>ROUND(calls[[#This Row],[Satisfaction Rating]],0)</f>
        <v>4</v>
      </c>
    </row>
    <row r="681" spans="2:12">
      <c r="B681" t="s">
        <v>759</v>
      </c>
      <c r="C681" t="s">
        <v>55</v>
      </c>
      <c r="D681">
        <v>63</v>
      </c>
      <c r="E681" s="10" t="s">
        <v>36</v>
      </c>
      <c r="F681" s="11">
        <v>45158</v>
      </c>
      <c r="G681">
        <v>29</v>
      </c>
      <c r="H681">
        <v>4.7</v>
      </c>
      <c r="I681">
        <f>IF(MONTH(calls[[#This Row],[Date of Call]])&lt;=6, YEAR(calls[[#This Row],[Date of Call]]), YEAR(calls[[#This Row],[Date of Call]])+1)</f>
        <v>2024</v>
      </c>
      <c r="J681" t="str">
        <f>TEXT(calls[[#This Row],[Date of Call]],"DDDD")</f>
        <v>Sunday</v>
      </c>
      <c r="K681" t="str">
        <f>IF(calls[[#This Row],[Duration]]&lt;=10, "Under 10 mins", IF(calls[[#This Row],[Duration]]&lt;=30, "10 to 30 mins", IF(calls[[#This Row],[Duration]]&lt;=60, "30 to 60 mins", IF(calls[[#This Row],[Duration]]&lt;=120, "1 to 2 hours", "More than 2 hours"))))</f>
        <v>1 to 2 hours</v>
      </c>
      <c r="L681">
        <f>ROUND(calls[[#This Row],[Satisfaction Rating]],0)</f>
        <v>5</v>
      </c>
    </row>
    <row r="682" spans="2:12">
      <c r="B682" t="s">
        <v>760</v>
      </c>
      <c r="C682" t="s">
        <v>53</v>
      </c>
      <c r="D682">
        <v>64</v>
      </c>
      <c r="E682" s="10" t="s">
        <v>38</v>
      </c>
      <c r="F682" s="11">
        <v>45158</v>
      </c>
      <c r="G682">
        <v>111</v>
      </c>
      <c r="H682">
        <v>3.9</v>
      </c>
      <c r="I682">
        <f>IF(MONTH(calls[[#This Row],[Date of Call]])&lt;=6, YEAR(calls[[#This Row],[Date of Call]]), YEAR(calls[[#This Row],[Date of Call]])+1)</f>
        <v>2024</v>
      </c>
      <c r="J682" t="str">
        <f>TEXT(calls[[#This Row],[Date of Call]],"DDDD")</f>
        <v>Sunday</v>
      </c>
      <c r="K682" t="str">
        <f>IF(calls[[#This Row],[Duration]]&lt;=10, "Under 10 mins", IF(calls[[#This Row],[Duration]]&lt;=30, "10 to 30 mins", IF(calls[[#This Row],[Duration]]&lt;=60, "30 to 60 mins", IF(calls[[#This Row],[Duration]]&lt;=120, "1 to 2 hours", "More than 2 hours"))))</f>
        <v>1 to 2 hours</v>
      </c>
      <c r="L682">
        <f>ROUND(calls[[#This Row],[Satisfaction Rating]],0)</f>
        <v>4</v>
      </c>
    </row>
    <row r="683" spans="2:12">
      <c r="B683" t="s">
        <v>761</v>
      </c>
      <c r="C683" t="s">
        <v>63</v>
      </c>
      <c r="D683">
        <v>151</v>
      </c>
      <c r="E683" s="10" t="s">
        <v>37</v>
      </c>
      <c r="F683" s="11">
        <v>45159</v>
      </c>
      <c r="G683">
        <v>63</v>
      </c>
      <c r="H683">
        <v>4.0999999999999996</v>
      </c>
      <c r="I683">
        <f>IF(MONTH(calls[[#This Row],[Date of Call]])&lt;=6, YEAR(calls[[#This Row],[Date of Call]]), YEAR(calls[[#This Row],[Date of Call]])+1)</f>
        <v>2024</v>
      </c>
      <c r="J683" t="str">
        <f>TEXT(calls[[#This Row],[Date of Call]],"DDDD")</f>
        <v>Monday</v>
      </c>
      <c r="K683" t="str">
        <f>IF(calls[[#This Row],[Duration]]&lt;=10, "Under 10 mins", IF(calls[[#This Row],[Duration]]&lt;=30, "10 to 30 mins", IF(calls[[#This Row],[Duration]]&lt;=60, "30 to 60 mins", IF(calls[[#This Row],[Duration]]&lt;=120, "1 to 2 hours", "More than 2 hours"))))</f>
        <v>More than 2 hours</v>
      </c>
      <c r="L683">
        <f>ROUND(calls[[#This Row],[Satisfaction Rating]],0)</f>
        <v>4</v>
      </c>
    </row>
    <row r="684" spans="2:12">
      <c r="B684" t="s">
        <v>762</v>
      </c>
      <c r="C684" t="s">
        <v>59</v>
      </c>
      <c r="D684">
        <v>116</v>
      </c>
      <c r="E684" s="10" t="s">
        <v>39</v>
      </c>
      <c r="F684" s="11">
        <v>45159</v>
      </c>
      <c r="G684">
        <v>44</v>
      </c>
      <c r="H684">
        <v>3.8</v>
      </c>
      <c r="I684">
        <f>IF(MONTH(calls[[#This Row],[Date of Call]])&lt;=6, YEAR(calls[[#This Row],[Date of Call]]), YEAR(calls[[#This Row],[Date of Call]])+1)</f>
        <v>2024</v>
      </c>
      <c r="J684" t="str">
        <f>TEXT(calls[[#This Row],[Date of Call]],"DDDD")</f>
        <v>Monday</v>
      </c>
      <c r="K684" t="str">
        <f>IF(calls[[#This Row],[Duration]]&lt;=10, "Under 10 mins", IF(calls[[#This Row],[Duration]]&lt;=30, "10 to 30 mins", IF(calls[[#This Row],[Duration]]&lt;=60, "30 to 60 mins", IF(calls[[#This Row],[Duration]]&lt;=120, "1 to 2 hours", "More than 2 hours"))))</f>
        <v>1 to 2 hours</v>
      </c>
      <c r="L684">
        <f>ROUND(calls[[#This Row],[Satisfaction Rating]],0)</f>
        <v>4</v>
      </c>
    </row>
    <row r="685" spans="2:12">
      <c r="B685" t="s">
        <v>763</v>
      </c>
      <c r="C685" t="s">
        <v>63</v>
      </c>
      <c r="D685">
        <v>111</v>
      </c>
      <c r="E685" s="10" t="s">
        <v>39</v>
      </c>
      <c r="F685" s="11">
        <v>45161</v>
      </c>
      <c r="G685">
        <v>120</v>
      </c>
      <c r="H685">
        <v>1.8</v>
      </c>
      <c r="I685">
        <f>IF(MONTH(calls[[#This Row],[Date of Call]])&lt;=6, YEAR(calls[[#This Row],[Date of Call]]), YEAR(calls[[#This Row],[Date of Call]])+1)</f>
        <v>2024</v>
      </c>
      <c r="J685" t="str">
        <f>TEXT(calls[[#This Row],[Date of Call]],"DDDD")</f>
        <v>Wednesday</v>
      </c>
      <c r="K685" t="str">
        <f>IF(calls[[#This Row],[Duration]]&lt;=10, "Under 10 mins", IF(calls[[#This Row],[Duration]]&lt;=30, "10 to 30 mins", IF(calls[[#This Row],[Duration]]&lt;=60, "30 to 60 mins", IF(calls[[#This Row],[Duration]]&lt;=120, "1 to 2 hours", "More than 2 hours"))))</f>
        <v>1 to 2 hours</v>
      </c>
      <c r="L685">
        <f>ROUND(calls[[#This Row],[Satisfaction Rating]],0)</f>
        <v>2</v>
      </c>
    </row>
    <row r="686" spans="2:12">
      <c r="B686" t="s">
        <v>764</v>
      </c>
      <c r="C686" t="s">
        <v>51</v>
      </c>
      <c r="D686">
        <v>15</v>
      </c>
      <c r="E686" s="10" t="s">
        <v>39</v>
      </c>
      <c r="F686" s="11">
        <v>45161</v>
      </c>
      <c r="G686">
        <v>120</v>
      </c>
      <c r="H686">
        <v>4.0999999999999996</v>
      </c>
      <c r="I686">
        <f>IF(MONTH(calls[[#This Row],[Date of Call]])&lt;=6, YEAR(calls[[#This Row],[Date of Call]]), YEAR(calls[[#This Row],[Date of Call]])+1)</f>
        <v>2024</v>
      </c>
      <c r="J686" t="str">
        <f>TEXT(calls[[#This Row],[Date of Call]],"DDDD")</f>
        <v>Wednesday</v>
      </c>
      <c r="K686" t="str">
        <f>IF(calls[[#This Row],[Duration]]&lt;=10, "Under 10 mins", IF(calls[[#This Row],[Duration]]&lt;=30, "10 to 30 mins", IF(calls[[#This Row],[Duration]]&lt;=60, "30 to 60 mins", IF(calls[[#This Row],[Duration]]&lt;=120, "1 to 2 hours", "More than 2 hours"))))</f>
        <v>10 to 30 mins</v>
      </c>
      <c r="L686">
        <f>ROUND(calls[[#This Row],[Satisfaction Rating]],0)</f>
        <v>4</v>
      </c>
    </row>
    <row r="687" spans="2:12">
      <c r="B687" t="s">
        <v>765</v>
      </c>
      <c r="C687" t="s">
        <v>53</v>
      </c>
      <c r="D687">
        <v>18</v>
      </c>
      <c r="E687" s="10" t="s">
        <v>37</v>
      </c>
      <c r="F687" s="11">
        <v>45162</v>
      </c>
      <c r="G687">
        <v>40</v>
      </c>
      <c r="H687">
        <v>4.4000000000000004</v>
      </c>
      <c r="I687">
        <f>IF(MONTH(calls[[#This Row],[Date of Call]])&lt;=6, YEAR(calls[[#This Row],[Date of Call]]), YEAR(calls[[#This Row],[Date of Call]])+1)</f>
        <v>2024</v>
      </c>
      <c r="J687" t="str">
        <f>TEXT(calls[[#This Row],[Date of Call]],"DDDD")</f>
        <v>Thursday</v>
      </c>
      <c r="K687" t="str">
        <f>IF(calls[[#This Row],[Duration]]&lt;=10, "Under 10 mins", IF(calls[[#This Row],[Duration]]&lt;=30, "10 to 30 mins", IF(calls[[#This Row],[Duration]]&lt;=60, "30 to 60 mins", IF(calls[[#This Row],[Duration]]&lt;=120, "1 to 2 hours", "More than 2 hours"))))</f>
        <v>10 to 30 mins</v>
      </c>
      <c r="L687">
        <f>ROUND(calls[[#This Row],[Satisfaction Rating]],0)</f>
        <v>4</v>
      </c>
    </row>
    <row r="688" spans="2:12">
      <c r="B688" t="s">
        <v>766</v>
      </c>
      <c r="C688" t="s">
        <v>54</v>
      </c>
      <c r="D688">
        <v>146</v>
      </c>
      <c r="E688" s="10" t="s">
        <v>36</v>
      </c>
      <c r="F688" s="11">
        <v>45162</v>
      </c>
      <c r="G688">
        <v>160</v>
      </c>
      <c r="H688">
        <v>4.0999999999999996</v>
      </c>
      <c r="I688">
        <f>IF(MONTH(calls[[#This Row],[Date of Call]])&lt;=6, YEAR(calls[[#This Row],[Date of Call]]), YEAR(calls[[#This Row],[Date of Call]])+1)</f>
        <v>2024</v>
      </c>
      <c r="J688" t="str">
        <f>TEXT(calls[[#This Row],[Date of Call]],"DDDD")</f>
        <v>Thursday</v>
      </c>
      <c r="K688" t="str">
        <f>IF(calls[[#This Row],[Duration]]&lt;=10, "Under 10 mins", IF(calls[[#This Row],[Duration]]&lt;=30, "10 to 30 mins", IF(calls[[#This Row],[Duration]]&lt;=60, "30 to 60 mins", IF(calls[[#This Row],[Duration]]&lt;=120, "1 to 2 hours", "More than 2 hours"))))</f>
        <v>More than 2 hours</v>
      </c>
      <c r="L688">
        <f>ROUND(calls[[#This Row],[Satisfaction Rating]],0)</f>
        <v>4</v>
      </c>
    </row>
    <row r="689" spans="2:12">
      <c r="B689" t="s">
        <v>767</v>
      </c>
      <c r="C689" t="s">
        <v>52</v>
      </c>
      <c r="D689">
        <v>73</v>
      </c>
      <c r="E689" s="10" t="s">
        <v>39</v>
      </c>
      <c r="F689" s="11">
        <v>45163</v>
      </c>
      <c r="G689">
        <v>44</v>
      </c>
      <c r="H689">
        <v>3.8</v>
      </c>
      <c r="I689">
        <f>IF(MONTH(calls[[#This Row],[Date of Call]])&lt;=6, YEAR(calls[[#This Row],[Date of Call]]), YEAR(calls[[#This Row],[Date of Call]])+1)</f>
        <v>2024</v>
      </c>
      <c r="J689" t="str">
        <f>TEXT(calls[[#This Row],[Date of Call]],"DDDD")</f>
        <v>Friday</v>
      </c>
      <c r="K689" t="str">
        <f>IF(calls[[#This Row],[Duration]]&lt;=10, "Under 10 mins", IF(calls[[#This Row],[Duration]]&lt;=30, "10 to 30 mins", IF(calls[[#This Row],[Duration]]&lt;=60, "30 to 60 mins", IF(calls[[#This Row],[Duration]]&lt;=120, "1 to 2 hours", "More than 2 hours"))))</f>
        <v>1 to 2 hours</v>
      </c>
      <c r="L689">
        <f>ROUND(calls[[#This Row],[Satisfaction Rating]],0)</f>
        <v>4</v>
      </c>
    </row>
    <row r="690" spans="2:12">
      <c r="B690" t="s">
        <v>768</v>
      </c>
      <c r="C690" t="s">
        <v>63</v>
      </c>
      <c r="D690">
        <v>108</v>
      </c>
      <c r="E690" s="10" t="s">
        <v>37</v>
      </c>
      <c r="F690" s="11">
        <v>45163</v>
      </c>
      <c r="G690">
        <v>80</v>
      </c>
      <c r="H690">
        <v>4.3</v>
      </c>
      <c r="I690">
        <f>IF(MONTH(calls[[#This Row],[Date of Call]])&lt;=6, YEAR(calls[[#This Row],[Date of Call]]), YEAR(calls[[#This Row],[Date of Call]])+1)</f>
        <v>2024</v>
      </c>
      <c r="J690" t="str">
        <f>TEXT(calls[[#This Row],[Date of Call]],"DDDD")</f>
        <v>Friday</v>
      </c>
      <c r="K690" t="str">
        <f>IF(calls[[#This Row],[Duration]]&lt;=10, "Under 10 mins", IF(calls[[#This Row],[Duration]]&lt;=30, "10 to 30 mins", IF(calls[[#This Row],[Duration]]&lt;=60, "30 to 60 mins", IF(calls[[#This Row],[Duration]]&lt;=120, "1 to 2 hours", "More than 2 hours"))))</f>
        <v>1 to 2 hours</v>
      </c>
      <c r="L690">
        <f>ROUND(calls[[#This Row],[Satisfaction Rating]],0)</f>
        <v>4</v>
      </c>
    </row>
    <row r="691" spans="2:12">
      <c r="B691" t="s">
        <v>769</v>
      </c>
      <c r="C691" t="s">
        <v>61</v>
      </c>
      <c r="D691">
        <v>52</v>
      </c>
      <c r="E691" s="10" t="s">
        <v>37</v>
      </c>
      <c r="F691" s="11">
        <v>45164</v>
      </c>
      <c r="G691">
        <v>66</v>
      </c>
      <c r="H691">
        <v>4.5</v>
      </c>
      <c r="I691">
        <f>IF(MONTH(calls[[#This Row],[Date of Call]])&lt;=6, YEAR(calls[[#This Row],[Date of Call]]), YEAR(calls[[#This Row],[Date of Call]])+1)</f>
        <v>2024</v>
      </c>
      <c r="J691" t="str">
        <f>TEXT(calls[[#This Row],[Date of Call]],"DDDD")</f>
        <v>Saturday</v>
      </c>
      <c r="K691" t="str">
        <f>IF(calls[[#This Row],[Duration]]&lt;=10, "Under 10 mins", IF(calls[[#This Row],[Duration]]&lt;=30, "10 to 30 mins", IF(calls[[#This Row],[Duration]]&lt;=60, "30 to 60 mins", IF(calls[[#This Row],[Duration]]&lt;=120, "1 to 2 hours", "More than 2 hours"))))</f>
        <v>30 to 60 mins</v>
      </c>
      <c r="L691">
        <f>ROUND(calls[[#This Row],[Satisfaction Rating]],0)</f>
        <v>5</v>
      </c>
    </row>
    <row r="692" spans="2:12">
      <c r="B692" t="s">
        <v>770</v>
      </c>
      <c r="C692" t="s">
        <v>59</v>
      </c>
      <c r="D692">
        <v>165</v>
      </c>
      <c r="E692" s="10" t="s">
        <v>38</v>
      </c>
      <c r="F692" s="11">
        <v>45164</v>
      </c>
      <c r="G692">
        <v>82</v>
      </c>
      <c r="H692">
        <v>3.4</v>
      </c>
      <c r="I692">
        <f>IF(MONTH(calls[[#This Row],[Date of Call]])&lt;=6, YEAR(calls[[#This Row],[Date of Call]]), YEAR(calls[[#This Row],[Date of Call]])+1)</f>
        <v>2024</v>
      </c>
      <c r="J692" t="str">
        <f>TEXT(calls[[#This Row],[Date of Call]],"DDDD")</f>
        <v>Saturday</v>
      </c>
      <c r="K692" t="str">
        <f>IF(calls[[#This Row],[Duration]]&lt;=10, "Under 10 mins", IF(calls[[#This Row],[Duration]]&lt;=30, "10 to 30 mins", IF(calls[[#This Row],[Duration]]&lt;=60, "30 to 60 mins", IF(calls[[#This Row],[Duration]]&lt;=120, "1 to 2 hours", "More than 2 hours"))))</f>
        <v>More than 2 hours</v>
      </c>
      <c r="L692">
        <f>ROUND(calls[[#This Row],[Satisfaction Rating]],0)</f>
        <v>3</v>
      </c>
    </row>
    <row r="693" spans="2:12">
      <c r="B693" t="s">
        <v>771</v>
      </c>
      <c r="C693" t="s">
        <v>54</v>
      </c>
      <c r="D693">
        <v>104</v>
      </c>
      <c r="E693" s="10" t="s">
        <v>39</v>
      </c>
      <c r="F693" s="11">
        <v>45164</v>
      </c>
      <c r="G693">
        <v>66</v>
      </c>
      <c r="H693">
        <v>4.8</v>
      </c>
      <c r="I693">
        <f>IF(MONTH(calls[[#This Row],[Date of Call]])&lt;=6, YEAR(calls[[#This Row],[Date of Call]]), YEAR(calls[[#This Row],[Date of Call]])+1)</f>
        <v>2024</v>
      </c>
      <c r="J693" t="str">
        <f>TEXT(calls[[#This Row],[Date of Call]],"DDDD")</f>
        <v>Saturday</v>
      </c>
      <c r="K693" t="str">
        <f>IF(calls[[#This Row],[Duration]]&lt;=10, "Under 10 mins", IF(calls[[#This Row],[Duration]]&lt;=30, "10 to 30 mins", IF(calls[[#This Row],[Duration]]&lt;=60, "30 to 60 mins", IF(calls[[#This Row],[Duration]]&lt;=120, "1 to 2 hours", "More than 2 hours"))))</f>
        <v>1 to 2 hours</v>
      </c>
      <c r="L693">
        <f>ROUND(calls[[#This Row],[Satisfaction Rating]],0)</f>
        <v>5</v>
      </c>
    </row>
    <row r="694" spans="2:12">
      <c r="B694" t="s">
        <v>772</v>
      </c>
      <c r="C694" t="s">
        <v>52</v>
      </c>
      <c r="D694">
        <v>131</v>
      </c>
      <c r="E694" s="10" t="s">
        <v>36</v>
      </c>
      <c r="F694" s="11">
        <v>45164</v>
      </c>
      <c r="G694">
        <v>92</v>
      </c>
      <c r="H694">
        <v>4.9000000000000004</v>
      </c>
      <c r="I694">
        <f>IF(MONTH(calls[[#This Row],[Date of Call]])&lt;=6, YEAR(calls[[#This Row],[Date of Call]]), YEAR(calls[[#This Row],[Date of Call]])+1)</f>
        <v>2024</v>
      </c>
      <c r="J694" t="str">
        <f>TEXT(calls[[#This Row],[Date of Call]],"DDDD")</f>
        <v>Saturday</v>
      </c>
      <c r="K694" t="str">
        <f>IF(calls[[#This Row],[Duration]]&lt;=10, "Under 10 mins", IF(calls[[#This Row],[Duration]]&lt;=30, "10 to 30 mins", IF(calls[[#This Row],[Duration]]&lt;=60, "30 to 60 mins", IF(calls[[#This Row],[Duration]]&lt;=120, "1 to 2 hours", "More than 2 hours"))))</f>
        <v>More than 2 hours</v>
      </c>
      <c r="L694">
        <f>ROUND(calls[[#This Row],[Satisfaction Rating]],0)</f>
        <v>5</v>
      </c>
    </row>
    <row r="695" spans="2:12">
      <c r="B695" t="s">
        <v>773</v>
      </c>
      <c r="C695" t="s">
        <v>58</v>
      </c>
      <c r="D695">
        <v>80</v>
      </c>
      <c r="E695" s="10" t="s">
        <v>38</v>
      </c>
      <c r="F695" s="11">
        <v>45165</v>
      </c>
      <c r="G695">
        <v>104</v>
      </c>
      <c r="H695">
        <v>4.7</v>
      </c>
      <c r="I695">
        <f>IF(MONTH(calls[[#This Row],[Date of Call]])&lt;=6, YEAR(calls[[#This Row],[Date of Call]]), YEAR(calls[[#This Row],[Date of Call]])+1)</f>
        <v>2024</v>
      </c>
      <c r="J695" t="str">
        <f>TEXT(calls[[#This Row],[Date of Call]],"DDDD")</f>
        <v>Sunday</v>
      </c>
      <c r="K695" t="str">
        <f>IF(calls[[#This Row],[Duration]]&lt;=10, "Under 10 mins", IF(calls[[#This Row],[Duration]]&lt;=30, "10 to 30 mins", IF(calls[[#This Row],[Duration]]&lt;=60, "30 to 60 mins", IF(calls[[#This Row],[Duration]]&lt;=120, "1 to 2 hours", "More than 2 hours"))))</f>
        <v>1 to 2 hours</v>
      </c>
      <c r="L695">
        <f>ROUND(calls[[#This Row],[Satisfaction Rating]],0)</f>
        <v>5</v>
      </c>
    </row>
    <row r="696" spans="2:12">
      <c r="B696" t="s">
        <v>774</v>
      </c>
      <c r="C696" t="s">
        <v>51</v>
      </c>
      <c r="D696">
        <v>49</v>
      </c>
      <c r="E696" s="10" t="s">
        <v>39</v>
      </c>
      <c r="F696" s="11">
        <v>45165</v>
      </c>
      <c r="G696">
        <v>105</v>
      </c>
      <c r="H696">
        <v>3.3</v>
      </c>
      <c r="I696">
        <f>IF(MONTH(calls[[#This Row],[Date of Call]])&lt;=6, YEAR(calls[[#This Row],[Date of Call]]), YEAR(calls[[#This Row],[Date of Call]])+1)</f>
        <v>2024</v>
      </c>
      <c r="J696" t="str">
        <f>TEXT(calls[[#This Row],[Date of Call]],"DDDD")</f>
        <v>Sunday</v>
      </c>
      <c r="K696" t="str">
        <f>IF(calls[[#This Row],[Duration]]&lt;=10, "Under 10 mins", IF(calls[[#This Row],[Duration]]&lt;=30, "10 to 30 mins", IF(calls[[#This Row],[Duration]]&lt;=60, "30 to 60 mins", IF(calls[[#This Row],[Duration]]&lt;=120, "1 to 2 hours", "More than 2 hours"))))</f>
        <v>30 to 60 mins</v>
      </c>
      <c r="L696">
        <f>ROUND(calls[[#This Row],[Satisfaction Rating]],0)</f>
        <v>3</v>
      </c>
    </row>
    <row r="697" spans="2:12">
      <c r="B697" t="s">
        <v>775</v>
      </c>
      <c r="C697" t="s">
        <v>59</v>
      </c>
      <c r="D697">
        <v>73</v>
      </c>
      <c r="E697" s="10" t="s">
        <v>39</v>
      </c>
      <c r="F697" s="11">
        <v>45165</v>
      </c>
      <c r="G697">
        <v>100</v>
      </c>
      <c r="H697">
        <v>2.8</v>
      </c>
      <c r="I697">
        <f>IF(MONTH(calls[[#This Row],[Date of Call]])&lt;=6, YEAR(calls[[#This Row],[Date of Call]]), YEAR(calls[[#This Row],[Date of Call]])+1)</f>
        <v>2024</v>
      </c>
      <c r="J697" t="str">
        <f>TEXT(calls[[#This Row],[Date of Call]],"DDDD")</f>
        <v>Sunday</v>
      </c>
      <c r="K697" t="str">
        <f>IF(calls[[#This Row],[Duration]]&lt;=10, "Under 10 mins", IF(calls[[#This Row],[Duration]]&lt;=30, "10 to 30 mins", IF(calls[[#This Row],[Duration]]&lt;=60, "30 to 60 mins", IF(calls[[#This Row],[Duration]]&lt;=120, "1 to 2 hours", "More than 2 hours"))))</f>
        <v>1 to 2 hours</v>
      </c>
      <c r="L697">
        <f>ROUND(calls[[#This Row],[Satisfaction Rating]],0)</f>
        <v>3</v>
      </c>
    </row>
    <row r="698" spans="2:12">
      <c r="B698" t="s">
        <v>776</v>
      </c>
      <c r="C698" t="s">
        <v>54</v>
      </c>
      <c r="D698">
        <v>117</v>
      </c>
      <c r="E698" s="10" t="s">
        <v>38</v>
      </c>
      <c r="F698" s="11">
        <v>45165</v>
      </c>
      <c r="G698">
        <v>90</v>
      </c>
      <c r="H698">
        <v>4.0999999999999996</v>
      </c>
      <c r="I698">
        <f>IF(MONTH(calls[[#This Row],[Date of Call]])&lt;=6, YEAR(calls[[#This Row],[Date of Call]]), YEAR(calls[[#This Row],[Date of Call]])+1)</f>
        <v>2024</v>
      </c>
      <c r="J698" t="str">
        <f>TEXT(calls[[#This Row],[Date of Call]],"DDDD")</f>
        <v>Sunday</v>
      </c>
      <c r="K698" t="str">
        <f>IF(calls[[#This Row],[Duration]]&lt;=10, "Under 10 mins", IF(calls[[#This Row],[Duration]]&lt;=30, "10 to 30 mins", IF(calls[[#This Row],[Duration]]&lt;=60, "30 to 60 mins", IF(calls[[#This Row],[Duration]]&lt;=120, "1 to 2 hours", "More than 2 hours"))))</f>
        <v>1 to 2 hours</v>
      </c>
      <c r="L698">
        <f>ROUND(calls[[#This Row],[Satisfaction Rating]],0)</f>
        <v>4</v>
      </c>
    </row>
    <row r="699" spans="2:12">
      <c r="B699" t="s">
        <v>777</v>
      </c>
      <c r="C699" t="s">
        <v>60</v>
      </c>
      <c r="D699">
        <v>38</v>
      </c>
      <c r="E699" s="10" t="s">
        <v>40</v>
      </c>
      <c r="F699" s="11">
        <v>45165</v>
      </c>
      <c r="G699">
        <v>110</v>
      </c>
      <c r="H699">
        <v>3.5</v>
      </c>
      <c r="I699">
        <f>IF(MONTH(calls[[#This Row],[Date of Call]])&lt;=6, YEAR(calls[[#This Row],[Date of Call]]), YEAR(calls[[#This Row],[Date of Call]])+1)</f>
        <v>2024</v>
      </c>
      <c r="J699" t="str">
        <f>TEXT(calls[[#This Row],[Date of Call]],"DDDD")</f>
        <v>Sunday</v>
      </c>
      <c r="K699" t="str">
        <f>IF(calls[[#This Row],[Duration]]&lt;=10, "Under 10 mins", IF(calls[[#This Row],[Duration]]&lt;=30, "10 to 30 mins", IF(calls[[#This Row],[Duration]]&lt;=60, "30 to 60 mins", IF(calls[[#This Row],[Duration]]&lt;=120, "1 to 2 hours", "More than 2 hours"))))</f>
        <v>30 to 60 mins</v>
      </c>
      <c r="L699">
        <f>ROUND(calls[[#This Row],[Satisfaction Rating]],0)</f>
        <v>4</v>
      </c>
    </row>
    <row r="700" spans="2:12">
      <c r="B700" t="s">
        <v>778</v>
      </c>
      <c r="C700" t="s">
        <v>61</v>
      </c>
      <c r="D700">
        <v>109</v>
      </c>
      <c r="E700" s="10" t="s">
        <v>38</v>
      </c>
      <c r="F700" s="11">
        <v>45167</v>
      </c>
      <c r="G700">
        <v>68</v>
      </c>
      <c r="H700">
        <v>2.2999999999999998</v>
      </c>
      <c r="I700">
        <f>IF(MONTH(calls[[#This Row],[Date of Call]])&lt;=6, YEAR(calls[[#This Row],[Date of Call]]), YEAR(calls[[#This Row],[Date of Call]])+1)</f>
        <v>2024</v>
      </c>
      <c r="J700" t="str">
        <f>TEXT(calls[[#This Row],[Date of Call]],"DDDD")</f>
        <v>Tuesday</v>
      </c>
      <c r="K700" t="str">
        <f>IF(calls[[#This Row],[Duration]]&lt;=10, "Under 10 mins", IF(calls[[#This Row],[Duration]]&lt;=30, "10 to 30 mins", IF(calls[[#This Row],[Duration]]&lt;=60, "30 to 60 mins", IF(calls[[#This Row],[Duration]]&lt;=120, "1 to 2 hours", "More than 2 hours"))))</f>
        <v>1 to 2 hours</v>
      </c>
      <c r="L700">
        <f>ROUND(calls[[#This Row],[Satisfaction Rating]],0)</f>
        <v>2</v>
      </c>
    </row>
    <row r="701" spans="2:12">
      <c r="B701" t="s">
        <v>779</v>
      </c>
      <c r="C701" t="s">
        <v>51</v>
      </c>
      <c r="D701">
        <v>70</v>
      </c>
      <c r="E701" s="10" t="s">
        <v>37</v>
      </c>
      <c r="F701" s="11">
        <v>45168</v>
      </c>
      <c r="G701">
        <v>210</v>
      </c>
      <c r="H701">
        <v>4.0999999999999996</v>
      </c>
      <c r="I701">
        <f>IF(MONTH(calls[[#This Row],[Date of Call]])&lt;=6, YEAR(calls[[#This Row],[Date of Call]]), YEAR(calls[[#This Row],[Date of Call]])+1)</f>
        <v>2024</v>
      </c>
      <c r="J701" t="str">
        <f>TEXT(calls[[#This Row],[Date of Call]],"DDDD")</f>
        <v>Wednesday</v>
      </c>
      <c r="K701" t="str">
        <f>IF(calls[[#This Row],[Duration]]&lt;=10, "Under 10 mins", IF(calls[[#This Row],[Duration]]&lt;=30, "10 to 30 mins", IF(calls[[#This Row],[Duration]]&lt;=60, "30 to 60 mins", IF(calls[[#This Row],[Duration]]&lt;=120, "1 to 2 hours", "More than 2 hours"))))</f>
        <v>1 to 2 hours</v>
      </c>
      <c r="L701">
        <f>ROUND(calls[[#This Row],[Satisfaction Rating]],0)</f>
        <v>4</v>
      </c>
    </row>
    <row r="702" spans="2:12">
      <c r="B702" t="s">
        <v>780</v>
      </c>
      <c r="C702" t="s">
        <v>50</v>
      </c>
      <c r="D702">
        <v>51</v>
      </c>
      <c r="E702" s="10" t="s">
        <v>40</v>
      </c>
      <c r="F702" s="11">
        <v>45168</v>
      </c>
      <c r="G702">
        <v>111</v>
      </c>
      <c r="H702">
        <v>4.3</v>
      </c>
      <c r="I702">
        <f>IF(MONTH(calls[[#This Row],[Date of Call]])&lt;=6, YEAR(calls[[#This Row],[Date of Call]]), YEAR(calls[[#This Row],[Date of Call]])+1)</f>
        <v>2024</v>
      </c>
      <c r="J702" t="str">
        <f>TEXT(calls[[#This Row],[Date of Call]],"DDDD")</f>
        <v>Wednesday</v>
      </c>
      <c r="K702" t="str">
        <f>IF(calls[[#This Row],[Duration]]&lt;=10, "Under 10 mins", IF(calls[[#This Row],[Duration]]&lt;=30, "10 to 30 mins", IF(calls[[#This Row],[Duration]]&lt;=60, "30 to 60 mins", IF(calls[[#This Row],[Duration]]&lt;=120, "1 to 2 hours", "More than 2 hours"))))</f>
        <v>30 to 60 mins</v>
      </c>
      <c r="L702">
        <f>ROUND(calls[[#This Row],[Satisfaction Rating]],0)</f>
        <v>4</v>
      </c>
    </row>
    <row r="703" spans="2:12">
      <c r="B703" t="s">
        <v>781</v>
      </c>
      <c r="C703" t="s">
        <v>50</v>
      </c>
      <c r="D703">
        <v>100</v>
      </c>
      <c r="E703" s="10" t="s">
        <v>37</v>
      </c>
      <c r="F703" s="11">
        <v>45169</v>
      </c>
      <c r="G703">
        <v>45</v>
      </c>
      <c r="H703">
        <v>4.9000000000000004</v>
      </c>
      <c r="I703">
        <f>IF(MONTH(calls[[#This Row],[Date of Call]])&lt;=6, YEAR(calls[[#This Row],[Date of Call]]), YEAR(calls[[#This Row],[Date of Call]])+1)</f>
        <v>2024</v>
      </c>
      <c r="J703" t="str">
        <f>TEXT(calls[[#This Row],[Date of Call]],"DDDD")</f>
        <v>Thursday</v>
      </c>
      <c r="K703" t="str">
        <f>IF(calls[[#This Row],[Duration]]&lt;=10, "Under 10 mins", IF(calls[[#This Row],[Duration]]&lt;=30, "10 to 30 mins", IF(calls[[#This Row],[Duration]]&lt;=60, "30 to 60 mins", IF(calls[[#This Row],[Duration]]&lt;=120, "1 to 2 hours", "More than 2 hours"))))</f>
        <v>1 to 2 hours</v>
      </c>
      <c r="L703">
        <f>ROUND(calls[[#This Row],[Satisfaction Rating]],0)</f>
        <v>5</v>
      </c>
    </row>
    <row r="704" spans="2:12">
      <c r="B704" t="s">
        <v>782</v>
      </c>
      <c r="C704" t="s">
        <v>57</v>
      </c>
      <c r="D704">
        <v>124</v>
      </c>
      <c r="E704" s="10" t="s">
        <v>40</v>
      </c>
      <c r="F704" s="11">
        <v>45170</v>
      </c>
      <c r="G704">
        <v>132</v>
      </c>
      <c r="H704">
        <v>4</v>
      </c>
      <c r="I704">
        <f>IF(MONTH(calls[[#This Row],[Date of Call]])&lt;=6, YEAR(calls[[#This Row],[Date of Call]]), YEAR(calls[[#This Row],[Date of Call]])+1)</f>
        <v>2024</v>
      </c>
      <c r="J704" t="str">
        <f>TEXT(calls[[#This Row],[Date of Call]],"DDDD")</f>
        <v>Friday</v>
      </c>
      <c r="K704" t="str">
        <f>IF(calls[[#This Row],[Duration]]&lt;=10, "Under 10 mins", IF(calls[[#This Row],[Duration]]&lt;=30, "10 to 30 mins", IF(calls[[#This Row],[Duration]]&lt;=60, "30 to 60 mins", IF(calls[[#This Row],[Duration]]&lt;=120, "1 to 2 hours", "More than 2 hours"))))</f>
        <v>More than 2 hours</v>
      </c>
      <c r="L704">
        <f>ROUND(calls[[#This Row],[Satisfaction Rating]],0)</f>
        <v>4</v>
      </c>
    </row>
    <row r="705" spans="2:12">
      <c r="B705" t="s">
        <v>783</v>
      </c>
      <c r="C705" t="s">
        <v>49</v>
      </c>
      <c r="D705">
        <v>143</v>
      </c>
      <c r="E705" s="10" t="s">
        <v>38</v>
      </c>
      <c r="F705" s="11">
        <v>45170</v>
      </c>
      <c r="G705">
        <v>20</v>
      </c>
      <c r="H705">
        <v>4.7</v>
      </c>
      <c r="I705">
        <f>IF(MONTH(calls[[#This Row],[Date of Call]])&lt;=6, YEAR(calls[[#This Row],[Date of Call]]), YEAR(calls[[#This Row],[Date of Call]])+1)</f>
        <v>2024</v>
      </c>
      <c r="J705" t="str">
        <f>TEXT(calls[[#This Row],[Date of Call]],"DDDD")</f>
        <v>Friday</v>
      </c>
      <c r="K705" t="str">
        <f>IF(calls[[#This Row],[Duration]]&lt;=10, "Under 10 mins", IF(calls[[#This Row],[Duration]]&lt;=30, "10 to 30 mins", IF(calls[[#This Row],[Duration]]&lt;=60, "30 to 60 mins", IF(calls[[#This Row],[Duration]]&lt;=120, "1 to 2 hours", "More than 2 hours"))))</f>
        <v>More than 2 hours</v>
      </c>
      <c r="L705">
        <f>ROUND(calls[[#This Row],[Satisfaction Rating]],0)</f>
        <v>5</v>
      </c>
    </row>
    <row r="706" spans="2:12">
      <c r="B706" t="s">
        <v>784</v>
      </c>
      <c r="C706" t="s">
        <v>56</v>
      </c>
      <c r="D706">
        <v>96</v>
      </c>
      <c r="E706" s="10" t="s">
        <v>39</v>
      </c>
      <c r="F706" s="11">
        <v>45170</v>
      </c>
      <c r="G706">
        <v>36</v>
      </c>
      <c r="H706">
        <v>3.4</v>
      </c>
      <c r="I706">
        <f>IF(MONTH(calls[[#This Row],[Date of Call]])&lt;=6, YEAR(calls[[#This Row],[Date of Call]]), YEAR(calls[[#This Row],[Date of Call]])+1)</f>
        <v>2024</v>
      </c>
      <c r="J706" t="str">
        <f>TEXT(calls[[#This Row],[Date of Call]],"DDDD")</f>
        <v>Friday</v>
      </c>
      <c r="K706" t="str">
        <f>IF(calls[[#This Row],[Duration]]&lt;=10, "Under 10 mins", IF(calls[[#This Row],[Duration]]&lt;=30, "10 to 30 mins", IF(calls[[#This Row],[Duration]]&lt;=60, "30 to 60 mins", IF(calls[[#This Row],[Duration]]&lt;=120, "1 to 2 hours", "More than 2 hours"))))</f>
        <v>1 to 2 hours</v>
      </c>
      <c r="L706">
        <f>ROUND(calls[[#This Row],[Satisfaction Rating]],0)</f>
        <v>3</v>
      </c>
    </row>
    <row r="707" spans="2:12">
      <c r="B707" t="s">
        <v>785</v>
      </c>
      <c r="C707" t="s">
        <v>59</v>
      </c>
      <c r="D707">
        <v>84</v>
      </c>
      <c r="E707" s="10" t="s">
        <v>37</v>
      </c>
      <c r="F707" s="11">
        <v>45172</v>
      </c>
      <c r="G707">
        <v>72</v>
      </c>
      <c r="H707">
        <v>4</v>
      </c>
      <c r="I707">
        <f>IF(MONTH(calls[[#This Row],[Date of Call]])&lt;=6, YEAR(calls[[#This Row],[Date of Call]]), YEAR(calls[[#This Row],[Date of Call]])+1)</f>
        <v>2024</v>
      </c>
      <c r="J707" t="str">
        <f>TEXT(calls[[#This Row],[Date of Call]],"DDDD")</f>
        <v>Sunday</v>
      </c>
      <c r="K707" t="str">
        <f>IF(calls[[#This Row],[Duration]]&lt;=10, "Under 10 mins", IF(calls[[#This Row],[Duration]]&lt;=30, "10 to 30 mins", IF(calls[[#This Row],[Duration]]&lt;=60, "30 to 60 mins", IF(calls[[#This Row],[Duration]]&lt;=120, "1 to 2 hours", "More than 2 hours"))))</f>
        <v>1 to 2 hours</v>
      </c>
      <c r="L707">
        <f>ROUND(calls[[#This Row],[Satisfaction Rating]],0)</f>
        <v>4</v>
      </c>
    </row>
    <row r="708" spans="2:12">
      <c r="B708" t="s">
        <v>786</v>
      </c>
      <c r="C708" t="s">
        <v>62</v>
      </c>
      <c r="D708">
        <v>111</v>
      </c>
      <c r="E708" s="10" t="s">
        <v>37</v>
      </c>
      <c r="F708" s="11">
        <v>45172</v>
      </c>
      <c r="G708">
        <v>63</v>
      </c>
      <c r="H708">
        <v>4.5</v>
      </c>
      <c r="I708">
        <f>IF(MONTH(calls[[#This Row],[Date of Call]])&lt;=6, YEAR(calls[[#This Row],[Date of Call]]), YEAR(calls[[#This Row],[Date of Call]])+1)</f>
        <v>2024</v>
      </c>
      <c r="J708" t="str">
        <f>TEXT(calls[[#This Row],[Date of Call]],"DDDD")</f>
        <v>Sunday</v>
      </c>
      <c r="K708" t="str">
        <f>IF(calls[[#This Row],[Duration]]&lt;=10, "Under 10 mins", IF(calls[[#This Row],[Duration]]&lt;=30, "10 to 30 mins", IF(calls[[#This Row],[Duration]]&lt;=60, "30 to 60 mins", IF(calls[[#This Row],[Duration]]&lt;=120, "1 to 2 hours", "More than 2 hours"))))</f>
        <v>1 to 2 hours</v>
      </c>
      <c r="L708">
        <f>ROUND(calls[[#This Row],[Satisfaction Rating]],0)</f>
        <v>5</v>
      </c>
    </row>
    <row r="709" spans="2:12">
      <c r="B709" t="s">
        <v>787</v>
      </c>
      <c r="C709" t="s">
        <v>62</v>
      </c>
      <c r="D709">
        <v>103</v>
      </c>
      <c r="E709" s="10" t="s">
        <v>40</v>
      </c>
      <c r="F709" s="11">
        <v>45173</v>
      </c>
      <c r="G709">
        <v>44</v>
      </c>
      <c r="H709">
        <v>4.5</v>
      </c>
      <c r="I709">
        <f>IF(MONTH(calls[[#This Row],[Date of Call]])&lt;=6, YEAR(calls[[#This Row],[Date of Call]]), YEAR(calls[[#This Row],[Date of Call]])+1)</f>
        <v>2024</v>
      </c>
      <c r="J709" t="str">
        <f>TEXT(calls[[#This Row],[Date of Call]],"DDDD")</f>
        <v>Monday</v>
      </c>
      <c r="K709" t="str">
        <f>IF(calls[[#This Row],[Duration]]&lt;=10, "Under 10 mins", IF(calls[[#This Row],[Duration]]&lt;=30, "10 to 30 mins", IF(calls[[#This Row],[Duration]]&lt;=60, "30 to 60 mins", IF(calls[[#This Row],[Duration]]&lt;=120, "1 to 2 hours", "More than 2 hours"))))</f>
        <v>1 to 2 hours</v>
      </c>
      <c r="L709">
        <f>ROUND(calls[[#This Row],[Satisfaction Rating]],0)</f>
        <v>5</v>
      </c>
    </row>
    <row r="710" spans="2:12">
      <c r="B710" t="s">
        <v>788</v>
      </c>
      <c r="C710" t="s">
        <v>49</v>
      </c>
      <c r="D710">
        <v>61</v>
      </c>
      <c r="E710" s="10" t="s">
        <v>36</v>
      </c>
      <c r="F710" s="11">
        <v>45173</v>
      </c>
      <c r="G710">
        <v>132</v>
      </c>
      <c r="H710">
        <v>4.9000000000000004</v>
      </c>
      <c r="I710">
        <f>IF(MONTH(calls[[#This Row],[Date of Call]])&lt;=6, YEAR(calls[[#This Row],[Date of Call]]), YEAR(calls[[#This Row],[Date of Call]])+1)</f>
        <v>2024</v>
      </c>
      <c r="J710" t="str">
        <f>TEXT(calls[[#This Row],[Date of Call]],"DDDD")</f>
        <v>Monday</v>
      </c>
      <c r="K710" t="str">
        <f>IF(calls[[#This Row],[Duration]]&lt;=10, "Under 10 mins", IF(calls[[#This Row],[Duration]]&lt;=30, "10 to 30 mins", IF(calls[[#This Row],[Duration]]&lt;=60, "30 to 60 mins", IF(calls[[#This Row],[Duration]]&lt;=120, "1 to 2 hours", "More than 2 hours"))))</f>
        <v>1 to 2 hours</v>
      </c>
      <c r="L710">
        <f>ROUND(calls[[#This Row],[Satisfaction Rating]],0)</f>
        <v>5</v>
      </c>
    </row>
    <row r="711" spans="2:12">
      <c r="B711" t="s">
        <v>789</v>
      </c>
      <c r="C711" t="s">
        <v>52</v>
      </c>
      <c r="D711">
        <v>113</v>
      </c>
      <c r="E711" s="10" t="s">
        <v>39</v>
      </c>
      <c r="F711" s="11">
        <v>45173</v>
      </c>
      <c r="G711">
        <v>46</v>
      </c>
      <c r="H711">
        <v>4.4000000000000004</v>
      </c>
      <c r="I711">
        <f>IF(MONTH(calls[[#This Row],[Date of Call]])&lt;=6, YEAR(calls[[#This Row],[Date of Call]]), YEAR(calls[[#This Row],[Date of Call]])+1)</f>
        <v>2024</v>
      </c>
      <c r="J711" t="str">
        <f>TEXT(calls[[#This Row],[Date of Call]],"DDDD")</f>
        <v>Monday</v>
      </c>
      <c r="K711" t="str">
        <f>IF(calls[[#This Row],[Duration]]&lt;=10, "Under 10 mins", IF(calls[[#This Row],[Duration]]&lt;=30, "10 to 30 mins", IF(calls[[#This Row],[Duration]]&lt;=60, "30 to 60 mins", IF(calls[[#This Row],[Duration]]&lt;=120, "1 to 2 hours", "More than 2 hours"))))</f>
        <v>1 to 2 hours</v>
      </c>
      <c r="L711">
        <f>ROUND(calls[[#This Row],[Satisfaction Rating]],0)</f>
        <v>4</v>
      </c>
    </row>
    <row r="712" spans="2:12">
      <c r="B712" t="s">
        <v>790</v>
      </c>
      <c r="C712" t="s">
        <v>52</v>
      </c>
      <c r="D712">
        <v>96</v>
      </c>
      <c r="E712" s="10" t="s">
        <v>39</v>
      </c>
      <c r="F712" s="11">
        <v>45173</v>
      </c>
      <c r="G712">
        <v>96</v>
      </c>
      <c r="H712">
        <v>2.9</v>
      </c>
      <c r="I712">
        <f>IF(MONTH(calls[[#This Row],[Date of Call]])&lt;=6, YEAR(calls[[#This Row],[Date of Call]]), YEAR(calls[[#This Row],[Date of Call]])+1)</f>
        <v>2024</v>
      </c>
      <c r="J712" t="str">
        <f>TEXT(calls[[#This Row],[Date of Call]],"DDDD")</f>
        <v>Monday</v>
      </c>
      <c r="K712" t="str">
        <f>IF(calls[[#This Row],[Duration]]&lt;=10, "Under 10 mins", IF(calls[[#This Row],[Duration]]&lt;=30, "10 to 30 mins", IF(calls[[#This Row],[Duration]]&lt;=60, "30 to 60 mins", IF(calls[[#This Row],[Duration]]&lt;=120, "1 to 2 hours", "More than 2 hours"))))</f>
        <v>1 to 2 hours</v>
      </c>
      <c r="L712">
        <f>ROUND(calls[[#This Row],[Satisfaction Rating]],0)</f>
        <v>3</v>
      </c>
    </row>
    <row r="713" spans="2:12">
      <c r="B713" t="s">
        <v>791</v>
      </c>
      <c r="C713" t="s">
        <v>53</v>
      </c>
      <c r="D713">
        <v>131</v>
      </c>
      <c r="E713" s="10" t="s">
        <v>40</v>
      </c>
      <c r="F713" s="11">
        <v>45174</v>
      </c>
      <c r="G713">
        <v>75</v>
      </c>
      <c r="H713">
        <v>4.4000000000000004</v>
      </c>
      <c r="I713">
        <f>IF(MONTH(calls[[#This Row],[Date of Call]])&lt;=6, YEAR(calls[[#This Row],[Date of Call]]), YEAR(calls[[#This Row],[Date of Call]])+1)</f>
        <v>2024</v>
      </c>
      <c r="J713" t="str">
        <f>TEXT(calls[[#This Row],[Date of Call]],"DDDD")</f>
        <v>Tuesday</v>
      </c>
      <c r="K713" t="str">
        <f>IF(calls[[#This Row],[Duration]]&lt;=10, "Under 10 mins", IF(calls[[#This Row],[Duration]]&lt;=30, "10 to 30 mins", IF(calls[[#This Row],[Duration]]&lt;=60, "30 to 60 mins", IF(calls[[#This Row],[Duration]]&lt;=120, "1 to 2 hours", "More than 2 hours"))))</f>
        <v>More than 2 hours</v>
      </c>
      <c r="L713">
        <f>ROUND(calls[[#This Row],[Satisfaction Rating]],0)</f>
        <v>4</v>
      </c>
    </row>
    <row r="714" spans="2:12">
      <c r="B714" t="s">
        <v>792</v>
      </c>
      <c r="C714" t="s">
        <v>54</v>
      </c>
      <c r="D714">
        <v>52</v>
      </c>
      <c r="E714" s="10" t="s">
        <v>39</v>
      </c>
      <c r="F714" s="11">
        <v>45175</v>
      </c>
      <c r="G714">
        <v>88</v>
      </c>
      <c r="H714">
        <v>4.3</v>
      </c>
      <c r="I714">
        <f>IF(MONTH(calls[[#This Row],[Date of Call]])&lt;=6, YEAR(calls[[#This Row],[Date of Call]]), YEAR(calls[[#This Row],[Date of Call]])+1)</f>
        <v>2024</v>
      </c>
      <c r="J714" t="str">
        <f>TEXT(calls[[#This Row],[Date of Call]],"DDDD")</f>
        <v>Wednesday</v>
      </c>
      <c r="K714" t="str">
        <f>IF(calls[[#This Row],[Duration]]&lt;=10, "Under 10 mins", IF(calls[[#This Row],[Duration]]&lt;=30, "10 to 30 mins", IF(calls[[#This Row],[Duration]]&lt;=60, "30 to 60 mins", IF(calls[[#This Row],[Duration]]&lt;=120, "1 to 2 hours", "More than 2 hours"))))</f>
        <v>30 to 60 mins</v>
      </c>
      <c r="L714">
        <f>ROUND(calls[[#This Row],[Satisfaction Rating]],0)</f>
        <v>4</v>
      </c>
    </row>
    <row r="715" spans="2:12">
      <c r="B715" t="s">
        <v>793</v>
      </c>
      <c r="C715" t="s">
        <v>50</v>
      </c>
      <c r="D715">
        <v>100</v>
      </c>
      <c r="E715" s="10" t="s">
        <v>40</v>
      </c>
      <c r="F715" s="11">
        <v>45175</v>
      </c>
      <c r="G715">
        <v>24</v>
      </c>
      <c r="H715">
        <v>4.7</v>
      </c>
      <c r="I715">
        <f>IF(MONTH(calls[[#This Row],[Date of Call]])&lt;=6, YEAR(calls[[#This Row],[Date of Call]]), YEAR(calls[[#This Row],[Date of Call]])+1)</f>
        <v>2024</v>
      </c>
      <c r="J715" t="str">
        <f>TEXT(calls[[#This Row],[Date of Call]],"DDDD")</f>
        <v>Wednesday</v>
      </c>
      <c r="K715" t="str">
        <f>IF(calls[[#This Row],[Duration]]&lt;=10, "Under 10 mins", IF(calls[[#This Row],[Duration]]&lt;=30, "10 to 30 mins", IF(calls[[#This Row],[Duration]]&lt;=60, "30 to 60 mins", IF(calls[[#This Row],[Duration]]&lt;=120, "1 to 2 hours", "More than 2 hours"))))</f>
        <v>1 to 2 hours</v>
      </c>
      <c r="L715">
        <f>ROUND(calls[[#This Row],[Satisfaction Rating]],0)</f>
        <v>5</v>
      </c>
    </row>
    <row r="716" spans="2:12">
      <c r="B716" t="s">
        <v>794</v>
      </c>
      <c r="C716" t="s">
        <v>63</v>
      </c>
      <c r="D716">
        <v>58</v>
      </c>
      <c r="E716" s="10" t="s">
        <v>38</v>
      </c>
      <c r="F716" s="11">
        <v>45175</v>
      </c>
      <c r="G716">
        <v>96</v>
      </c>
      <c r="H716">
        <v>3.2</v>
      </c>
      <c r="I716">
        <f>IF(MONTH(calls[[#This Row],[Date of Call]])&lt;=6, YEAR(calls[[#This Row],[Date of Call]]), YEAR(calls[[#This Row],[Date of Call]])+1)</f>
        <v>2024</v>
      </c>
      <c r="J716" t="str">
        <f>TEXT(calls[[#This Row],[Date of Call]],"DDDD")</f>
        <v>Wednesday</v>
      </c>
      <c r="K716" t="str">
        <f>IF(calls[[#This Row],[Duration]]&lt;=10, "Under 10 mins", IF(calls[[#This Row],[Duration]]&lt;=30, "10 to 30 mins", IF(calls[[#This Row],[Duration]]&lt;=60, "30 to 60 mins", IF(calls[[#This Row],[Duration]]&lt;=120, "1 to 2 hours", "More than 2 hours"))))</f>
        <v>30 to 60 mins</v>
      </c>
      <c r="L716">
        <f>ROUND(calls[[#This Row],[Satisfaction Rating]],0)</f>
        <v>3</v>
      </c>
    </row>
    <row r="717" spans="2:12">
      <c r="B717" t="s">
        <v>795</v>
      </c>
      <c r="C717" t="s">
        <v>51</v>
      </c>
      <c r="D717">
        <v>144</v>
      </c>
      <c r="E717" s="10" t="s">
        <v>38</v>
      </c>
      <c r="F717" s="11">
        <v>45176</v>
      </c>
      <c r="G717">
        <v>124</v>
      </c>
      <c r="H717">
        <v>2.2999999999999998</v>
      </c>
      <c r="I717">
        <f>IF(MONTH(calls[[#This Row],[Date of Call]])&lt;=6, YEAR(calls[[#This Row],[Date of Call]]), YEAR(calls[[#This Row],[Date of Call]])+1)</f>
        <v>2024</v>
      </c>
      <c r="J717" t="str">
        <f>TEXT(calls[[#This Row],[Date of Call]],"DDDD")</f>
        <v>Thursday</v>
      </c>
      <c r="K717" t="str">
        <f>IF(calls[[#This Row],[Duration]]&lt;=10, "Under 10 mins", IF(calls[[#This Row],[Duration]]&lt;=30, "10 to 30 mins", IF(calls[[#This Row],[Duration]]&lt;=60, "30 to 60 mins", IF(calls[[#This Row],[Duration]]&lt;=120, "1 to 2 hours", "More than 2 hours"))))</f>
        <v>More than 2 hours</v>
      </c>
      <c r="L717">
        <f>ROUND(calls[[#This Row],[Satisfaction Rating]],0)</f>
        <v>2</v>
      </c>
    </row>
    <row r="718" spans="2:12">
      <c r="B718" t="s">
        <v>796</v>
      </c>
      <c r="C718" t="s">
        <v>63</v>
      </c>
      <c r="D718">
        <v>53</v>
      </c>
      <c r="E718" s="10" t="s">
        <v>36</v>
      </c>
      <c r="F718" s="11">
        <v>45177</v>
      </c>
      <c r="G718">
        <v>130</v>
      </c>
      <c r="H718">
        <v>3.6</v>
      </c>
      <c r="I718">
        <f>IF(MONTH(calls[[#This Row],[Date of Call]])&lt;=6, YEAR(calls[[#This Row],[Date of Call]]), YEAR(calls[[#This Row],[Date of Call]])+1)</f>
        <v>2024</v>
      </c>
      <c r="J718" t="str">
        <f>TEXT(calls[[#This Row],[Date of Call]],"DDDD")</f>
        <v>Friday</v>
      </c>
      <c r="K718" t="str">
        <f>IF(calls[[#This Row],[Duration]]&lt;=10, "Under 10 mins", IF(calls[[#This Row],[Duration]]&lt;=30, "10 to 30 mins", IF(calls[[#This Row],[Duration]]&lt;=60, "30 to 60 mins", IF(calls[[#This Row],[Duration]]&lt;=120, "1 to 2 hours", "More than 2 hours"))))</f>
        <v>30 to 60 mins</v>
      </c>
      <c r="L718">
        <f>ROUND(calls[[#This Row],[Satisfaction Rating]],0)</f>
        <v>4</v>
      </c>
    </row>
    <row r="719" spans="2:12">
      <c r="B719" t="s">
        <v>797</v>
      </c>
      <c r="C719" t="s">
        <v>52</v>
      </c>
      <c r="D719">
        <v>97</v>
      </c>
      <c r="E719" s="10" t="s">
        <v>37</v>
      </c>
      <c r="F719" s="11">
        <v>45177</v>
      </c>
      <c r="G719">
        <v>45</v>
      </c>
      <c r="H719">
        <v>4.5999999999999996</v>
      </c>
      <c r="I719">
        <f>IF(MONTH(calls[[#This Row],[Date of Call]])&lt;=6, YEAR(calls[[#This Row],[Date of Call]]), YEAR(calls[[#This Row],[Date of Call]])+1)</f>
        <v>2024</v>
      </c>
      <c r="J719" t="str">
        <f>TEXT(calls[[#This Row],[Date of Call]],"DDDD")</f>
        <v>Friday</v>
      </c>
      <c r="K719" t="str">
        <f>IF(calls[[#This Row],[Duration]]&lt;=10, "Under 10 mins", IF(calls[[#This Row],[Duration]]&lt;=30, "10 to 30 mins", IF(calls[[#This Row],[Duration]]&lt;=60, "30 to 60 mins", IF(calls[[#This Row],[Duration]]&lt;=120, "1 to 2 hours", "More than 2 hours"))))</f>
        <v>1 to 2 hours</v>
      </c>
      <c r="L719">
        <f>ROUND(calls[[#This Row],[Satisfaction Rating]],0)</f>
        <v>5</v>
      </c>
    </row>
    <row r="720" spans="2:12">
      <c r="B720" t="s">
        <v>798</v>
      </c>
      <c r="C720" t="s">
        <v>60</v>
      </c>
      <c r="D720">
        <v>64</v>
      </c>
      <c r="E720" s="10" t="s">
        <v>38</v>
      </c>
      <c r="F720" s="11">
        <v>45177</v>
      </c>
      <c r="G720">
        <v>66</v>
      </c>
      <c r="H720">
        <v>4</v>
      </c>
      <c r="I720">
        <f>IF(MONTH(calls[[#This Row],[Date of Call]])&lt;=6, YEAR(calls[[#This Row],[Date of Call]]), YEAR(calls[[#This Row],[Date of Call]])+1)</f>
        <v>2024</v>
      </c>
      <c r="J720" t="str">
        <f>TEXT(calls[[#This Row],[Date of Call]],"DDDD")</f>
        <v>Friday</v>
      </c>
      <c r="K720" t="str">
        <f>IF(calls[[#This Row],[Duration]]&lt;=10, "Under 10 mins", IF(calls[[#This Row],[Duration]]&lt;=30, "10 to 30 mins", IF(calls[[#This Row],[Duration]]&lt;=60, "30 to 60 mins", IF(calls[[#This Row],[Duration]]&lt;=120, "1 to 2 hours", "More than 2 hours"))))</f>
        <v>1 to 2 hours</v>
      </c>
      <c r="L720">
        <f>ROUND(calls[[#This Row],[Satisfaction Rating]],0)</f>
        <v>4</v>
      </c>
    </row>
    <row r="721" spans="2:12">
      <c r="B721" t="s">
        <v>799</v>
      </c>
      <c r="C721" t="s">
        <v>49</v>
      </c>
      <c r="D721">
        <v>106</v>
      </c>
      <c r="E721" s="10" t="s">
        <v>40</v>
      </c>
      <c r="F721" s="11">
        <v>45177</v>
      </c>
      <c r="G721">
        <v>58</v>
      </c>
      <c r="H721">
        <v>4.7</v>
      </c>
      <c r="I721">
        <f>IF(MONTH(calls[[#This Row],[Date of Call]])&lt;=6, YEAR(calls[[#This Row],[Date of Call]]), YEAR(calls[[#This Row],[Date of Call]])+1)</f>
        <v>2024</v>
      </c>
      <c r="J721" t="str">
        <f>TEXT(calls[[#This Row],[Date of Call]],"DDDD")</f>
        <v>Friday</v>
      </c>
      <c r="K721" t="str">
        <f>IF(calls[[#This Row],[Duration]]&lt;=10, "Under 10 mins", IF(calls[[#This Row],[Duration]]&lt;=30, "10 to 30 mins", IF(calls[[#This Row],[Duration]]&lt;=60, "30 to 60 mins", IF(calls[[#This Row],[Duration]]&lt;=120, "1 to 2 hours", "More than 2 hours"))))</f>
        <v>1 to 2 hours</v>
      </c>
      <c r="L721">
        <f>ROUND(calls[[#This Row],[Satisfaction Rating]],0)</f>
        <v>5</v>
      </c>
    </row>
    <row r="722" spans="2:12">
      <c r="B722" t="s">
        <v>800</v>
      </c>
      <c r="C722" t="s">
        <v>59</v>
      </c>
      <c r="D722">
        <v>36</v>
      </c>
      <c r="E722" s="10" t="s">
        <v>38</v>
      </c>
      <c r="F722" s="11">
        <v>45178</v>
      </c>
      <c r="G722">
        <v>152</v>
      </c>
      <c r="H722">
        <v>4.3</v>
      </c>
      <c r="I722">
        <f>IF(MONTH(calls[[#This Row],[Date of Call]])&lt;=6, YEAR(calls[[#This Row],[Date of Call]]), YEAR(calls[[#This Row],[Date of Call]])+1)</f>
        <v>2024</v>
      </c>
      <c r="J722" t="str">
        <f>TEXT(calls[[#This Row],[Date of Call]],"DDDD")</f>
        <v>Saturday</v>
      </c>
      <c r="K722" t="str">
        <f>IF(calls[[#This Row],[Duration]]&lt;=10, "Under 10 mins", IF(calls[[#This Row],[Duration]]&lt;=30, "10 to 30 mins", IF(calls[[#This Row],[Duration]]&lt;=60, "30 to 60 mins", IF(calls[[#This Row],[Duration]]&lt;=120, "1 to 2 hours", "More than 2 hours"))))</f>
        <v>30 to 60 mins</v>
      </c>
      <c r="L722">
        <f>ROUND(calls[[#This Row],[Satisfaction Rating]],0)</f>
        <v>4</v>
      </c>
    </row>
    <row r="723" spans="2:12">
      <c r="B723" t="s">
        <v>801</v>
      </c>
      <c r="C723" t="s">
        <v>51</v>
      </c>
      <c r="D723">
        <v>74</v>
      </c>
      <c r="E723" s="10" t="s">
        <v>39</v>
      </c>
      <c r="F723" s="11">
        <v>45178</v>
      </c>
      <c r="G723">
        <v>75</v>
      </c>
      <c r="H723">
        <v>2.8</v>
      </c>
      <c r="I723">
        <f>IF(MONTH(calls[[#This Row],[Date of Call]])&lt;=6, YEAR(calls[[#This Row],[Date of Call]]), YEAR(calls[[#This Row],[Date of Call]])+1)</f>
        <v>2024</v>
      </c>
      <c r="J723" t="str">
        <f>TEXT(calls[[#This Row],[Date of Call]],"DDDD")</f>
        <v>Saturday</v>
      </c>
      <c r="K723" t="str">
        <f>IF(calls[[#This Row],[Duration]]&lt;=10, "Under 10 mins", IF(calls[[#This Row],[Duration]]&lt;=30, "10 to 30 mins", IF(calls[[#This Row],[Duration]]&lt;=60, "30 to 60 mins", IF(calls[[#This Row],[Duration]]&lt;=120, "1 to 2 hours", "More than 2 hours"))))</f>
        <v>1 to 2 hours</v>
      </c>
      <c r="L723">
        <f>ROUND(calls[[#This Row],[Satisfaction Rating]],0)</f>
        <v>3</v>
      </c>
    </row>
    <row r="724" spans="2:12">
      <c r="B724" t="s">
        <v>802</v>
      </c>
      <c r="C724" t="s">
        <v>61</v>
      </c>
      <c r="D724">
        <v>143</v>
      </c>
      <c r="E724" s="10" t="s">
        <v>37</v>
      </c>
      <c r="F724" s="11">
        <v>45178</v>
      </c>
      <c r="G724">
        <v>78</v>
      </c>
      <c r="H724">
        <v>4</v>
      </c>
      <c r="I724">
        <f>IF(MONTH(calls[[#This Row],[Date of Call]])&lt;=6, YEAR(calls[[#This Row],[Date of Call]]), YEAR(calls[[#This Row],[Date of Call]])+1)</f>
        <v>2024</v>
      </c>
      <c r="J724" t="str">
        <f>TEXT(calls[[#This Row],[Date of Call]],"DDDD")</f>
        <v>Saturday</v>
      </c>
      <c r="K724" t="str">
        <f>IF(calls[[#This Row],[Duration]]&lt;=10, "Under 10 mins", IF(calls[[#This Row],[Duration]]&lt;=30, "10 to 30 mins", IF(calls[[#This Row],[Duration]]&lt;=60, "30 to 60 mins", IF(calls[[#This Row],[Duration]]&lt;=120, "1 to 2 hours", "More than 2 hours"))))</f>
        <v>More than 2 hours</v>
      </c>
      <c r="L724">
        <f>ROUND(calls[[#This Row],[Satisfaction Rating]],0)</f>
        <v>4</v>
      </c>
    </row>
    <row r="725" spans="2:12">
      <c r="B725" t="s">
        <v>803</v>
      </c>
      <c r="C725" t="s">
        <v>49</v>
      </c>
      <c r="D725">
        <v>94</v>
      </c>
      <c r="E725" s="10" t="s">
        <v>36</v>
      </c>
      <c r="F725" s="11">
        <v>45178</v>
      </c>
      <c r="G725">
        <v>69</v>
      </c>
      <c r="H725">
        <v>3.9</v>
      </c>
      <c r="I725">
        <f>IF(MONTH(calls[[#This Row],[Date of Call]])&lt;=6, YEAR(calls[[#This Row],[Date of Call]]), YEAR(calls[[#This Row],[Date of Call]])+1)</f>
        <v>2024</v>
      </c>
      <c r="J725" t="str">
        <f>TEXT(calls[[#This Row],[Date of Call]],"DDDD")</f>
        <v>Saturday</v>
      </c>
      <c r="K725" t="str">
        <f>IF(calls[[#This Row],[Duration]]&lt;=10, "Under 10 mins", IF(calls[[#This Row],[Duration]]&lt;=30, "10 to 30 mins", IF(calls[[#This Row],[Duration]]&lt;=60, "30 to 60 mins", IF(calls[[#This Row],[Duration]]&lt;=120, "1 to 2 hours", "More than 2 hours"))))</f>
        <v>1 to 2 hours</v>
      </c>
      <c r="L725">
        <f>ROUND(calls[[#This Row],[Satisfaction Rating]],0)</f>
        <v>4</v>
      </c>
    </row>
    <row r="726" spans="2:12">
      <c r="B726" t="s">
        <v>804</v>
      </c>
      <c r="C726" t="s">
        <v>58</v>
      </c>
      <c r="D726">
        <v>124</v>
      </c>
      <c r="E726" s="10" t="s">
        <v>40</v>
      </c>
      <c r="F726" s="11">
        <v>45179</v>
      </c>
      <c r="G726">
        <v>46</v>
      </c>
      <c r="H726">
        <v>3.1</v>
      </c>
      <c r="I726">
        <f>IF(MONTH(calls[[#This Row],[Date of Call]])&lt;=6, YEAR(calls[[#This Row],[Date of Call]]), YEAR(calls[[#This Row],[Date of Call]])+1)</f>
        <v>2024</v>
      </c>
      <c r="J726" t="str">
        <f>TEXT(calls[[#This Row],[Date of Call]],"DDDD")</f>
        <v>Sunday</v>
      </c>
      <c r="K726" t="str">
        <f>IF(calls[[#This Row],[Duration]]&lt;=10, "Under 10 mins", IF(calls[[#This Row],[Duration]]&lt;=30, "10 to 30 mins", IF(calls[[#This Row],[Duration]]&lt;=60, "30 to 60 mins", IF(calls[[#This Row],[Duration]]&lt;=120, "1 to 2 hours", "More than 2 hours"))))</f>
        <v>More than 2 hours</v>
      </c>
      <c r="L726">
        <f>ROUND(calls[[#This Row],[Satisfaction Rating]],0)</f>
        <v>3</v>
      </c>
    </row>
    <row r="727" spans="2:12">
      <c r="B727" t="s">
        <v>805</v>
      </c>
      <c r="C727" t="s">
        <v>59</v>
      </c>
      <c r="D727">
        <v>156</v>
      </c>
      <c r="E727" s="10" t="s">
        <v>38</v>
      </c>
      <c r="F727" s="11">
        <v>45179</v>
      </c>
      <c r="G727">
        <v>64</v>
      </c>
      <c r="H727">
        <v>2.7</v>
      </c>
      <c r="I727">
        <f>IF(MONTH(calls[[#This Row],[Date of Call]])&lt;=6, YEAR(calls[[#This Row],[Date of Call]]), YEAR(calls[[#This Row],[Date of Call]])+1)</f>
        <v>2024</v>
      </c>
      <c r="J727" t="str">
        <f>TEXT(calls[[#This Row],[Date of Call]],"DDDD")</f>
        <v>Sunday</v>
      </c>
      <c r="K727" t="str">
        <f>IF(calls[[#This Row],[Duration]]&lt;=10, "Under 10 mins", IF(calls[[#This Row],[Duration]]&lt;=30, "10 to 30 mins", IF(calls[[#This Row],[Duration]]&lt;=60, "30 to 60 mins", IF(calls[[#This Row],[Duration]]&lt;=120, "1 to 2 hours", "More than 2 hours"))))</f>
        <v>More than 2 hours</v>
      </c>
      <c r="L727">
        <f>ROUND(calls[[#This Row],[Satisfaction Rating]],0)</f>
        <v>3</v>
      </c>
    </row>
    <row r="728" spans="2:12">
      <c r="B728" t="s">
        <v>806</v>
      </c>
      <c r="C728" t="s">
        <v>56</v>
      </c>
      <c r="D728">
        <v>107</v>
      </c>
      <c r="E728" s="10" t="s">
        <v>37</v>
      </c>
      <c r="F728" s="11">
        <v>45179</v>
      </c>
      <c r="G728">
        <v>38</v>
      </c>
      <c r="H728">
        <v>4.7</v>
      </c>
      <c r="I728">
        <f>IF(MONTH(calls[[#This Row],[Date of Call]])&lt;=6, YEAR(calls[[#This Row],[Date of Call]]), YEAR(calls[[#This Row],[Date of Call]])+1)</f>
        <v>2024</v>
      </c>
      <c r="J728" t="str">
        <f>TEXT(calls[[#This Row],[Date of Call]],"DDDD")</f>
        <v>Sunday</v>
      </c>
      <c r="K728" t="str">
        <f>IF(calls[[#This Row],[Duration]]&lt;=10, "Under 10 mins", IF(calls[[#This Row],[Duration]]&lt;=30, "10 to 30 mins", IF(calls[[#This Row],[Duration]]&lt;=60, "30 to 60 mins", IF(calls[[#This Row],[Duration]]&lt;=120, "1 to 2 hours", "More than 2 hours"))))</f>
        <v>1 to 2 hours</v>
      </c>
      <c r="L728">
        <f>ROUND(calls[[#This Row],[Satisfaction Rating]],0)</f>
        <v>5</v>
      </c>
    </row>
    <row r="729" spans="2:12">
      <c r="B729" t="s">
        <v>807</v>
      </c>
      <c r="C729" t="s">
        <v>49</v>
      </c>
      <c r="D729">
        <v>58</v>
      </c>
      <c r="E729" s="10" t="s">
        <v>37</v>
      </c>
      <c r="F729" s="11">
        <v>45181</v>
      </c>
      <c r="G729">
        <v>90</v>
      </c>
      <c r="H729">
        <v>4.3</v>
      </c>
      <c r="I729">
        <f>IF(MONTH(calls[[#This Row],[Date of Call]])&lt;=6, YEAR(calls[[#This Row],[Date of Call]]), YEAR(calls[[#This Row],[Date of Call]])+1)</f>
        <v>2024</v>
      </c>
      <c r="J729" t="str">
        <f>TEXT(calls[[#This Row],[Date of Call]],"DDDD")</f>
        <v>Tuesday</v>
      </c>
      <c r="K729" t="str">
        <f>IF(calls[[#This Row],[Duration]]&lt;=10, "Under 10 mins", IF(calls[[#This Row],[Duration]]&lt;=30, "10 to 30 mins", IF(calls[[#This Row],[Duration]]&lt;=60, "30 to 60 mins", IF(calls[[#This Row],[Duration]]&lt;=120, "1 to 2 hours", "More than 2 hours"))))</f>
        <v>30 to 60 mins</v>
      </c>
      <c r="L729">
        <f>ROUND(calls[[#This Row],[Satisfaction Rating]],0)</f>
        <v>4</v>
      </c>
    </row>
    <row r="730" spans="2:12">
      <c r="B730" t="s">
        <v>808</v>
      </c>
      <c r="C730" t="s">
        <v>57</v>
      </c>
      <c r="D730">
        <v>66</v>
      </c>
      <c r="E730" s="10" t="s">
        <v>37</v>
      </c>
      <c r="F730" s="11">
        <v>45181</v>
      </c>
      <c r="G730">
        <v>32</v>
      </c>
      <c r="H730">
        <v>3.8</v>
      </c>
      <c r="I730">
        <f>IF(MONTH(calls[[#This Row],[Date of Call]])&lt;=6, YEAR(calls[[#This Row],[Date of Call]]), YEAR(calls[[#This Row],[Date of Call]])+1)</f>
        <v>2024</v>
      </c>
      <c r="J730" t="str">
        <f>TEXT(calls[[#This Row],[Date of Call]],"DDDD")</f>
        <v>Tuesday</v>
      </c>
      <c r="K730" t="str">
        <f>IF(calls[[#This Row],[Duration]]&lt;=10, "Under 10 mins", IF(calls[[#This Row],[Duration]]&lt;=30, "10 to 30 mins", IF(calls[[#This Row],[Duration]]&lt;=60, "30 to 60 mins", IF(calls[[#This Row],[Duration]]&lt;=120, "1 to 2 hours", "More than 2 hours"))))</f>
        <v>1 to 2 hours</v>
      </c>
      <c r="L730">
        <f>ROUND(calls[[#This Row],[Satisfaction Rating]],0)</f>
        <v>4</v>
      </c>
    </row>
    <row r="731" spans="2:12">
      <c r="B731" t="s">
        <v>809</v>
      </c>
      <c r="C731" t="s">
        <v>53</v>
      </c>
      <c r="D731">
        <v>75</v>
      </c>
      <c r="E731" s="10" t="s">
        <v>38</v>
      </c>
      <c r="F731" s="11">
        <v>45181</v>
      </c>
      <c r="G731">
        <v>120</v>
      </c>
      <c r="H731">
        <v>4.4000000000000004</v>
      </c>
      <c r="I731">
        <f>IF(MONTH(calls[[#This Row],[Date of Call]])&lt;=6, YEAR(calls[[#This Row],[Date of Call]]), YEAR(calls[[#This Row],[Date of Call]])+1)</f>
        <v>2024</v>
      </c>
      <c r="J731" t="str">
        <f>TEXT(calls[[#This Row],[Date of Call]],"DDDD")</f>
        <v>Tuesday</v>
      </c>
      <c r="K731" t="str">
        <f>IF(calls[[#This Row],[Duration]]&lt;=10, "Under 10 mins", IF(calls[[#This Row],[Duration]]&lt;=30, "10 to 30 mins", IF(calls[[#This Row],[Duration]]&lt;=60, "30 to 60 mins", IF(calls[[#This Row],[Duration]]&lt;=120, "1 to 2 hours", "More than 2 hours"))))</f>
        <v>1 to 2 hours</v>
      </c>
      <c r="L731">
        <f>ROUND(calls[[#This Row],[Satisfaction Rating]],0)</f>
        <v>4</v>
      </c>
    </row>
    <row r="732" spans="2:12">
      <c r="B732" t="s">
        <v>810</v>
      </c>
      <c r="C732" t="s">
        <v>56</v>
      </c>
      <c r="D732">
        <v>8</v>
      </c>
      <c r="E732" s="10" t="s">
        <v>37</v>
      </c>
      <c r="F732" s="11">
        <v>45181</v>
      </c>
      <c r="G732">
        <v>31</v>
      </c>
      <c r="H732">
        <v>3.9</v>
      </c>
      <c r="I732">
        <f>IF(MONTH(calls[[#This Row],[Date of Call]])&lt;=6, YEAR(calls[[#This Row],[Date of Call]]), YEAR(calls[[#This Row],[Date of Call]])+1)</f>
        <v>2024</v>
      </c>
      <c r="J732" t="str">
        <f>TEXT(calls[[#This Row],[Date of Call]],"DDDD")</f>
        <v>Tuesday</v>
      </c>
      <c r="K732" t="str">
        <f>IF(calls[[#This Row],[Duration]]&lt;=10, "Under 10 mins", IF(calls[[#This Row],[Duration]]&lt;=30, "10 to 30 mins", IF(calls[[#This Row],[Duration]]&lt;=60, "30 to 60 mins", IF(calls[[#This Row],[Duration]]&lt;=120, "1 to 2 hours", "More than 2 hours"))))</f>
        <v>Under 10 mins</v>
      </c>
      <c r="L732">
        <f>ROUND(calls[[#This Row],[Satisfaction Rating]],0)</f>
        <v>4</v>
      </c>
    </row>
    <row r="733" spans="2:12">
      <c r="B733" t="s">
        <v>811</v>
      </c>
      <c r="C733" t="s">
        <v>60</v>
      </c>
      <c r="D733">
        <v>76</v>
      </c>
      <c r="E733" s="10" t="s">
        <v>38</v>
      </c>
      <c r="F733" s="11">
        <v>45182</v>
      </c>
      <c r="G733">
        <v>108</v>
      </c>
      <c r="H733">
        <v>4.9000000000000004</v>
      </c>
      <c r="I733">
        <f>IF(MONTH(calls[[#This Row],[Date of Call]])&lt;=6, YEAR(calls[[#This Row],[Date of Call]]), YEAR(calls[[#This Row],[Date of Call]])+1)</f>
        <v>2024</v>
      </c>
      <c r="J733" t="str">
        <f>TEXT(calls[[#This Row],[Date of Call]],"DDDD")</f>
        <v>Wednesday</v>
      </c>
      <c r="K733" t="str">
        <f>IF(calls[[#This Row],[Duration]]&lt;=10, "Under 10 mins", IF(calls[[#This Row],[Duration]]&lt;=30, "10 to 30 mins", IF(calls[[#This Row],[Duration]]&lt;=60, "30 to 60 mins", IF(calls[[#This Row],[Duration]]&lt;=120, "1 to 2 hours", "More than 2 hours"))))</f>
        <v>1 to 2 hours</v>
      </c>
      <c r="L733">
        <f>ROUND(calls[[#This Row],[Satisfaction Rating]],0)</f>
        <v>5</v>
      </c>
    </row>
    <row r="734" spans="2:12">
      <c r="B734" t="s">
        <v>812</v>
      </c>
      <c r="C734" t="s">
        <v>49</v>
      </c>
      <c r="D734">
        <v>110</v>
      </c>
      <c r="E734" s="10" t="s">
        <v>38</v>
      </c>
      <c r="F734" s="11">
        <v>45182</v>
      </c>
      <c r="G734">
        <v>180</v>
      </c>
      <c r="H734">
        <v>4.2</v>
      </c>
      <c r="I734">
        <f>IF(MONTH(calls[[#This Row],[Date of Call]])&lt;=6, YEAR(calls[[#This Row],[Date of Call]]), YEAR(calls[[#This Row],[Date of Call]])+1)</f>
        <v>2024</v>
      </c>
      <c r="J734" t="str">
        <f>TEXT(calls[[#This Row],[Date of Call]],"DDDD")</f>
        <v>Wednesday</v>
      </c>
      <c r="K734" t="str">
        <f>IF(calls[[#This Row],[Duration]]&lt;=10, "Under 10 mins", IF(calls[[#This Row],[Duration]]&lt;=30, "10 to 30 mins", IF(calls[[#This Row],[Duration]]&lt;=60, "30 to 60 mins", IF(calls[[#This Row],[Duration]]&lt;=120, "1 to 2 hours", "More than 2 hours"))))</f>
        <v>1 to 2 hours</v>
      </c>
      <c r="L734">
        <f>ROUND(calls[[#This Row],[Satisfaction Rating]],0)</f>
        <v>4</v>
      </c>
    </row>
    <row r="735" spans="2:12">
      <c r="B735" t="s">
        <v>813</v>
      </c>
      <c r="C735" t="s">
        <v>57</v>
      </c>
      <c r="D735">
        <v>50</v>
      </c>
      <c r="E735" s="10" t="s">
        <v>36</v>
      </c>
      <c r="F735" s="11">
        <v>45183</v>
      </c>
      <c r="G735">
        <v>124</v>
      </c>
      <c r="H735">
        <v>4</v>
      </c>
      <c r="I735">
        <f>IF(MONTH(calls[[#This Row],[Date of Call]])&lt;=6, YEAR(calls[[#This Row],[Date of Call]]), YEAR(calls[[#This Row],[Date of Call]])+1)</f>
        <v>2024</v>
      </c>
      <c r="J735" t="str">
        <f>TEXT(calls[[#This Row],[Date of Call]],"DDDD")</f>
        <v>Thursday</v>
      </c>
      <c r="K735" t="str">
        <f>IF(calls[[#This Row],[Duration]]&lt;=10, "Under 10 mins", IF(calls[[#This Row],[Duration]]&lt;=30, "10 to 30 mins", IF(calls[[#This Row],[Duration]]&lt;=60, "30 to 60 mins", IF(calls[[#This Row],[Duration]]&lt;=120, "1 to 2 hours", "More than 2 hours"))))</f>
        <v>30 to 60 mins</v>
      </c>
      <c r="L735">
        <f>ROUND(calls[[#This Row],[Satisfaction Rating]],0)</f>
        <v>4</v>
      </c>
    </row>
    <row r="736" spans="2:12">
      <c r="B736" t="s">
        <v>814</v>
      </c>
      <c r="C736" t="s">
        <v>54</v>
      </c>
      <c r="D736">
        <v>78</v>
      </c>
      <c r="E736" s="10" t="s">
        <v>36</v>
      </c>
      <c r="F736" s="11">
        <v>45183</v>
      </c>
      <c r="G736">
        <v>23</v>
      </c>
      <c r="H736">
        <v>4.2</v>
      </c>
      <c r="I736">
        <f>IF(MONTH(calls[[#This Row],[Date of Call]])&lt;=6, YEAR(calls[[#This Row],[Date of Call]]), YEAR(calls[[#This Row],[Date of Call]])+1)</f>
        <v>2024</v>
      </c>
      <c r="J736" t="str">
        <f>TEXT(calls[[#This Row],[Date of Call]],"DDDD")</f>
        <v>Thursday</v>
      </c>
      <c r="K736" t="str">
        <f>IF(calls[[#This Row],[Duration]]&lt;=10, "Under 10 mins", IF(calls[[#This Row],[Duration]]&lt;=30, "10 to 30 mins", IF(calls[[#This Row],[Duration]]&lt;=60, "30 to 60 mins", IF(calls[[#This Row],[Duration]]&lt;=120, "1 to 2 hours", "More than 2 hours"))))</f>
        <v>1 to 2 hours</v>
      </c>
      <c r="L736">
        <f>ROUND(calls[[#This Row],[Satisfaction Rating]],0)</f>
        <v>4</v>
      </c>
    </row>
    <row r="737" spans="2:12">
      <c r="B737" t="s">
        <v>815</v>
      </c>
      <c r="C737" t="s">
        <v>52</v>
      </c>
      <c r="D737">
        <v>59</v>
      </c>
      <c r="E737" s="10" t="s">
        <v>40</v>
      </c>
      <c r="F737" s="11">
        <v>45184</v>
      </c>
      <c r="G737">
        <v>24</v>
      </c>
      <c r="H737">
        <v>4.8</v>
      </c>
      <c r="I737">
        <f>IF(MONTH(calls[[#This Row],[Date of Call]])&lt;=6, YEAR(calls[[#This Row],[Date of Call]]), YEAR(calls[[#This Row],[Date of Call]])+1)</f>
        <v>2024</v>
      </c>
      <c r="J737" t="str">
        <f>TEXT(calls[[#This Row],[Date of Call]],"DDDD")</f>
        <v>Friday</v>
      </c>
      <c r="K737" t="str">
        <f>IF(calls[[#This Row],[Duration]]&lt;=10, "Under 10 mins", IF(calls[[#This Row],[Duration]]&lt;=30, "10 to 30 mins", IF(calls[[#This Row],[Duration]]&lt;=60, "30 to 60 mins", IF(calls[[#This Row],[Duration]]&lt;=120, "1 to 2 hours", "More than 2 hours"))))</f>
        <v>30 to 60 mins</v>
      </c>
      <c r="L737">
        <f>ROUND(calls[[#This Row],[Satisfaction Rating]],0)</f>
        <v>5</v>
      </c>
    </row>
    <row r="738" spans="2:12">
      <c r="B738" t="s">
        <v>816</v>
      </c>
      <c r="C738" t="s">
        <v>54</v>
      </c>
      <c r="D738">
        <v>126</v>
      </c>
      <c r="E738" s="10" t="s">
        <v>37</v>
      </c>
      <c r="F738" s="11">
        <v>45185</v>
      </c>
      <c r="G738">
        <v>52</v>
      </c>
      <c r="H738">
        <v>1.1000000000000001</v>
      </c>
      <c r="I738">
        <f>IF(MONTH(calls[[#This Row],[Date of Call]])&lt;=6, YEAR(calls[[#This Row],[Date of Call]]), YEAR(calls[[#This Row],[Date of Call]])+1)</f>
        <v>2024</v>
      </c>
      <c r="J738" t="str">
        <f>TEXT(calls[[#This Row],[Date of Call]],"DDDD")</f>
        <v>Saturday</v>
      </c>
      <c r="K738" t="str">
        <f>IF(calls[[#This Row],[Duration]]&lt;=10, "Under 10 mins", IF(calls[[#This Row],[Duration]]&lt;=30, "10 to 30 mins", IF(calls[[#This Row],[Duration]]&lt;=60, "30 to 60 mins", IF(calls[[#This Row],[Duration]]&lt;=120, "1 to 2 hours", "More than 2 hours"))))</f>
        <v>More than 2 hours</v>
      </c>
      <c r="L738">
        <f>ROUND(calls[[#This Row],[Satisfaction Rating]],0)</f>
        <v>1</v>
      </c>
    </row>
    <row r="739" spans="2:12">
      <c r="B739" t="s">
        <v>817</v>
      </c>
      <c r="C739" t="s">
        <v>60</v>
      </c>
      <c r="D739">
        <v>43</v>
      </c>
      <c r="E739" s="10" t="s">
        <v>40</v>
      </c>
      <c r="F739" s="11">
        <v>45186</v>
      </c>
      <c r="G739">
        <v>168</v>
      </c>
      <c r="H739">
        <v>4</v>
      </c>
      <c r="I739">
        <f>IF(MONTH(calls[[#This Row],[Date of Call]])&lt;=6, YEAR(calls[[#This Row],[Date of Call]]), YEAR(calls[[#This Row],[Date of Call]])+1)</f>
        <v>2024</v>
      </c>
      <c r="J739" t="str">
        <f>TEXT(calls[[#This Row],[Date of Call]],"DDDD")</f>
        <v>Sunday</v>
      </c>
      <c r="K739" t="str">
        <f>IF(calls[[#This Row],[Duration]]&lt;=10, "Under 10 mins", IF(calls[[#This Row],[Duration]]&lt;=30, "10 to 30 mins", IF(calls[[#This Row],[Duration]]&lt;=60, "30 to 60 mins", IF(calls[[#This Row],[Duration]]&lt;=120, "1 to 2 hours", "More than 2 hours"))))</f>
        <v>30 to 60 mins</v>
      </c>
      <c r="L739">
        <f>ROUND(calls[[#This Row],[Satisfaction Rating]],0)</f>
        <v>4</v>
      </c>
    </row>
    <row r="740" spans="2:12">
      <c r="B740" t="s">
        <v>818</v>
      </c>
      <c r="C740" t="s">
        <v>59</v>
      </c>
      <c r="D740">
        <v>79</v>
      </c>
      <c r="E740" s="10" t="s">
        <v>38</v>
      </c>
      <c r="F740" s="11">
        <v>45188</v>
      </c>
      <c r="G740">
        <v>125</v>
      </c>
      <c r="H740">
        <v>4.8</v>
      </c>
      <c r="I740">
        <f>IF(MONTH(calls[[#This Row],[Date of Call]])&lt;=6, YEAR(calls[[#This Row],[Date of Call]]), YEAR(calls[[#This Row],[Date of Call]])+1)</f>
        <v>2024</v>
      </c>
      <c r="J740" t="str">
        <f>TEXT(calls[[#This Row],[Date of Call]],"DDDD")</f>
        <v>Tuesday</v>
      </c>
      <c r="K740" t="str">
        <f>IF(calls[[#This Row],[Duration]]&lt;=10, "Under 10 mins", IF(calls[[#This Row],[Duration]]&lt;=30, "10 to 30 mins", IF(calls[[#This Row],[Duration]]&lt;=60, "30 to 60 mins", IF(calls[[#This Row],[Duration]]&lt;=120, "1 to 2 hours", "More than 2 hours"))))</f>
        <v>1 to 2 hours</v>
      </c>
      <c r="L740">
        <f>ROUND(calls[[#This Row],[Satisfaction Rating]],0)</f>
        <v>5</v>
      </c>
    </row>
    <row r="741" spans="2:12">
      <c r="B741" t="s">
        <v>819</v>
      </c>
      <c r="C741" t="s">
        <v>49</v>
      </c>
      <c r="D741">
        <v>71</v>
      </c>
      <c r="E741" s="10" t="s">
        <v>40</v>
      </c>
      <c r="F741" s="11">
        <v>45189</v>
      </c>
      <c r="G741">
        <v>50</v>
      </c>
      <c r="H741">
        <v>4.2</v>
      </c>
      <c r="I741">
        <f>IF(MONTH(calls[[#This Row],[Date of Call]])&lt;=6, YEAR(calls[[#This Row],[Date of Call]]), YEAR(calls[[#This Row],[Date of Call]])+1)</f>
        <v>2024</v>
      </c>
      <c r="J741" t="str">
        <f>TEXT(calls[[#This Row],[Date of Call]],"DDDD")</f>
        <v>Wednesday</v>
      </c>
      <c r="K741" t="str">
        <f>IF(calls[[#This Row],[Duration]]&lt;=10, "Under 10 mins", IF(calls[[#This Row],[Duration]]&lt;=30, "10 to 30 mins", IF(calls[[#This Row],[Duration]]&lt;=60, "30 to 60 mins", IF(calls[[#This Row],[Duration]]&lt;=120, "1 to 2 hours", "More than 2 hours"))))</f>
        <v>1 to 2 hours</v>
      </c>
      <c r="L741">
        <f>ROUND(calls[[#This Row],[Satisfaction Rating]],0)</f>
        <v>4</v>
      </c>
    </row>
    <row r="742" spans="2:12">
      <c r="B742" t="s">
        <v>820</v>
      </c>
      <c r="C742" t="s">
        <v>62</v>
      </c>
      <c r="D742">
        <v>94</v>
      </c>
      <c r="E742" s="10" t="s">
        <v>37</v>
      </c>
      <c r="F742" s="11">
        <v>45190</v>
      </c>
      <c r="G742">
        <v>220</v>
      </c>
      <c r="H742">
        <v>4.5999999999999996</v>
      </c>
      <c r="I742">
        <f>IF(MONTH(calls[[#This Row],[Date of Call]])&lt;=6, YEAR(calls[[#This Row],[Date of Call]]), YEAR(calls[[#This Row],[Date of Call]])+1)</f>
        <v>2024</v>
      </c>
      <c r="J742" t="str">
        <f>TEXT(calls[[#This Row],[Date of Call]],"DDDD")</f>
        <v>Thursday</v>
      </c>
      <c r="K742" t="str">
        <f>IF(calls[[#This Row],[Duration]]&lt;=10, "Under 10 mins", IF(calls[[#This Row],[Duration]]&lt;=30, "10 to 30 mins", IF(calls[[#This Row],[Duration]]&lt;=60, "30 to 60 mins", IF(calls[[#This Row],[Duration]]&lt;=120, "1 to 2 hours", "More than 2 hours"))))</f>
        <v>1 to 2 hours</v>
      </c>
      <c r="L742">
        <f>ROUND(calls[[#This Row],[Satisfaction Rating]],0)</f>
        <v>5</v>
      </c>
    </row>
    <row r="743" spans="2:12">
      <c r="B743" t="s">
        <v>821</v>
      </c>
      <c r="C743" t="s">
        <v>56</v>
      </c>
      <c r="D743">
        <v>108</v>
      </c>
      <c r="E743" s="10" t="s">
        <v>40</v>
      </c>
      <c r="F743" s="11">
        <v>45190</v>
      </c>
      <c r="G743">
        <v>180</v>
      </c>
      <c r="H743">
        <v>4</v>
      </c>
      <c r="I743">
        <f>IF(MONTH(calls[[#This Row],[Date of Call]])&lt;=6, YEAR(calls[[#This Row],[Date of Call]]), YEAR(calls[[#This Row],[Date of Call]])+1)</f>
        <v>2024</v>
      </c>
      <c r="J743" t="str">
        <f>TEXT(calls[[#This Row],[Date of Call]],"DDDD")</f>
        <v>Thursday</v>
      </c>
      <c r="K743" t="str">
        <f>IF(calls[[#This Row],[Duration]]&lt;=10, "Under 10 mins", IF(calls[[#This Row],[Duration]]&lt;=30, "10 to 30 mins", IF(calls[[#This Row],[Duration]]&lt;=60, "30 to 60 mins", IF(calls[[#This Row],[Duration]]&lt;=120, "1 to 2 hours", "More than 2 hours"))))</f>
        <v>1 to 2 hours</v>
      </c>
      <c r="L743">
        <f>ROUND(calls[[#This Row],[Satisfaction Rating]],0)</f>
        <v>4</v>
      </c>
    </row>
    <row r="744" spans="2:12">
      <c r="B744" t="s">
        <v>822</v>
      </c>
      <c r="C744" t="s">
        <v>60</v>
      </c>
      <c r="D744">
        <v>76</v>
      </c>
      <c r="E744" s="10" t="s">
        <v>37</v>
      </c>
      <c r="F744" s="11">
        <v>45190</v>
      </c>
      <c r="G744">
        <v>110</v>
      </c>
      <c r="H744">
        <v>3.9</v>
      </c>
      <c r="I744">
        <f>IF(MONTH(calls[[#This Row],[Date of Call]])&lt;=6, YEAR(calls[[#This Row],[Date of Call]]), YEAR(calls[[#This Row],[Date of Call]])+1)</f>
        <v>2024</v>
      </c>
      <c r="J744" t="str">
        <f>TEXT(calls[[#This Row],[Date of Call]],"DDDD")</f>
        <v>Thursday</v>
      </c>
      <c r="K744" t="str">
        <f>IF(calls[[#This Row],[Duration]]&lt;=10, "Under 10 mins", IF(calls[[#This Row],[Duration]]&lt;=30, "10 to 30 mins", IF(calls[[#This Row],[Duration]]&lt;=60, "30 to 60 mins", IF(calls[[#This Row],[Duration]]&lt;=120, "1 to 2 hours", "More than 2 hours"))))</f>
        <v>1 to 2 hours</v>
      </c>
      <c r="L744">
        <f>ROUND(calls[[#This Row],[Satisfaction Rating]],0)</f>
        <v>4</v>
      </c>
    </row>
    <row r="745" spans="2:12">
      <c r="B745" t="s">
        <v>823</v>
      </c>
      <c r="C745" t="s">
        <v>52</v>
      </c>
      <c r="D745">
        <v>136</v>
      </c>
      <c r="E745" s="10" t="s">
        <v>40</v>
      </c>
      <c r="F745" s="11">
        <v>45190</v>
      </c>
      <c r="G745">
        <v>36</v>
      </c>
      <c r="H745">
        <v>2.8</v>
      </c>
      <c r="I745">
        <f>IF(MONTH(calls[[#This Row],[Date of Call]])&lt;=6, YEAR(calls[[#This Row],[Date of Call]]), YEAR(calls[[#This Row],[Date of Call]])+1)</f>
        <v>2024</v>
      </c>
      <c r="J745" t="str">
        <f>TEXT(calls[[#This Row],[Date of Call]],"DDDD")</f>
        <v>Thursday</v>
      </c>
      <c r="K745" t="str">
        <f>IF(calls[[#This Row],[Duration]]&lt;=10, "Under 10 mins", IF(calls[[#This Row],[Duration]]&lt;=30, "10 to 30 mins", IF(calls[[#This Row],[Duration]]&lt;=60, "30 to 60 mins", IF(calls[[#This Row],[Duration]]&lt;=120, "1 to 2 hours", "More than 2 hours"))))</f>
        <v>More than 2 hours</v>
      </c>
      <c r="L745">
        <f>ROUND(calls[[#This Row],[Satisfaction Rating]],0)</f>
        <v>3</v>
      </c>
    </row>
    <row r="746" spans="2:12">
      <c r="B746" t="s">
        <v>824</v>
      </c>
      <c r="C746" t="s">
        <v>50</v>
      </c>
      <c r="D746">
        <v>129</v>
      </c>
      <c r="E746" s="10" t="s">
        <v>36</v>
      </c>
      <c r="F746" s="11">
        <v>45191</v>
      </c>
      <c r="G746">
        <v>93</v>
      </c>
      <c r="H746">
        <v>4.7</v>
      </c>
      <c r="I746">
        <f>IF(MONTH(calls[[#This Row],[Date of Call]])&lt;=6, YEAR(calls[[#This Row],[Date of Call]]), YEAR(calls[[#This Row],[Date of Call]])+1)</f>
        <v>2024</v>
      </c>
      <c r="J746" t="str">
        <f>TEXT(calls[[#This Row],[Date of Call]],"DDDD")</f>
        <v>Friday</v>
      </c>
      <c r="K746" t="str">
        <f>IF(calls[[#This Row],[Duration]]&lt;=10, "Under 10 mins", IF(calls[[#This Row],[Duration]]&lt;=30, "10 to 30 mins", IF(calls[[#This Row],[Duration]]&lt;=60, "30 to 60 mins", IF(calls[[#This Row],[Duration]]&lt;=120, "1 to 2 hours", "More than 2 hours"))))</f>
        <v>More than 2 hours</v>
      </c>
      <c r="L746">
        <f>ROUND(calls[[#This Row],[Satisfaction Rating]],0)</f>
        <v>5</v>
      </c>
    </row>
    <row r="747" spans="2:12">
      <c r="B747" t="s">
        <v>825</v>
      </c>
      <c r="C747" t="s">
        <v>56</v>
      </c>
      <c r="D747">
        <v>120</v>
      </c>
      <c r="E747" s="10" t="s">
        <v>40</v>
      </c>
      <c r="F747" s="11">
        <v>45191</v>
      </c>
      <c r="G747">
        <v>38</v>
      </c>
      <c r="H747">
        <v>4.2</v>
      </c>
      <c r="I747">
        <f>IF(MONTH(calls[[#This Row],[Date of Call]])&lt;=6, YEAR(calls[[#This Row],[Date of Call]]), YEAR(calls[[#This Row],[Date of Call]])+1)</f>
        <v>2024</v>
      </c>
      <c r="J747" t="str">
        <f>TEXT(calls[[#This Row],[Date of Call]],"DDDD")</f>
        <v>Friday</v>
      </c>
      <c r="K747" t="str">
        <f>IF(calls[[#This Row],[Duration]]&lt;=10, "Under 10 mins", IF(calls[[#This Row],[Duration]]&lt;=30, "10 to 30 mins", IF(calls[[#This Row],[Duration]]&lt;=60, "30 to 60 mins", IF(calls[[#This Row],[Duration]]&lt;=120, "1 to 2 hours", "More than 2 hours"))))</f>
        <v>1 to 2 hours</v>
      </c>
      <c r="L747">
        <f>ROUND(calls[[#This Row],[Satisfaction Rating]],0)</f>
        <v>4</v>
      </c>
    </row>
    <row r="748" spans="2:12">
      <c r="B748" t="s">
        <v>826</v>
      </c>
      <c r="C748" t="s">
        <v>60</v>
      </c>
      <c r="D748">
        <v>108</v>
      </c>
      <c r="E748" s="10" t="s">
        <v>36</v>
      </c>
      <c r="F748" s="11">
        <v>45192</v>
      </c>
      <c r="G748">
        <v>66</v>
      </c>
      <c r="H748">
        <v>3.9</v>
      </c>
      <c r="I748">
        <f>IF(MONTH(calls[[#This Row],[Date of Call]])&lt;=6, YEAR(calls[[#This Row],[Date of Call]]), YEAR(calls[[#This Row],[Date of Call]])+1)</f>
        <v>2024</v>
      </c>
      <c r="J748" t="str">
        <f>TEXT(calls[[#This Row],[Date of Call]],"DDDD")</f>
        <v>Saturday</v>
      </c>
      <c r="K748" t="str">
        <f>IF(calls[[#This Row],[Duration]]&lt;=10, "Under 10 mins", IF(calls[[#This Row],[Duration]]&lt;=30, "10 to 30 mins", IF(calls[[#This Row],[Duration]]&lt;=60, "30 to 60 mins", IF(calls[[#This Row],[Duration]]&lt;=120, "1 to 2 hours", "More than 2 hours"))))</f>
        <v>1 to 2 hours</v>
      </c>
      <c r="L748">
        <f>ROUND(calls[[#This Row],[Satisfaction Rating]],0)</f>
        <v>4</v>
      </c>
    </row>
    <row r="749" spans="2:12">
      <c r="B749" t="s">
        <v>827</v>
      </c>
      <c r="C749" t="s">
        <v>54</v>
      </c>
      <c r="D749">
        <v>79</v>
      </c>
      <c r="E749" s="10" t="s">
        <v>40</v>
      </c>
      <c r="F749" s="11">
        <v>45192</v>
      </c>
      <c r="G749">
        <v>215</v>
      </c>
      <c r="H749">
        <v>4.5999999999999996</v>
      </c>
      <c r="I749">
        <f>IF(MONTH(calls[[#This Row],[Date of Call]])&lt;=6, YEAR(calls[[#This Row],[Date of Call]]), YEAR(calls[[#This Row],[Date of Call]])+1)</f>
        <v>2024</v>
      </c>
      <c r="J749" t="str">
        <f>TEXT(calls[[#This Row],[Date of Call]],"DDDD")</f>
        <v>Saturday</v>
      </c>
      <c r="K749" t="str">
        <f>IF(calls[[#This Row],[Duration]]&lt;=10, "Under 10 mins", IF(calls[[#This Row],[Duration]]&lt;=30, "10 to 30 mins", IF(calls[[#This Row],[Duration]]&lt;=60, "30 to 60 mins", IF(calls[[#This Row],[Duration]]&lt;=120, "1 to 2 hours", "More than 2 hours"))))</f>
        <v>1 to 2 hours</v>
      </c>
      <c r="L749">
        <f>ROUND(calls[[#This Row],[Satisfaction Rating]],0)</f>
        <v>5</v>
      </c>
    </row>
    <row r="750" spans="2:12">
      <c r="B750" t="s">
        <v>828</v>
      </c>
      <c r="C750" t="s">
        <v>54</v>
      </c>
      <c r="D750">
        <v>45</v>
      </c>
      <c r="E750" s="10" t="s">
        <v>36</v>
      </c>
      <c r="F750" s="11">
        <v>45192</v>
      </c>
      <c r="G750">
        <v>92</v>
      </c>
      <c r="H750">
        <v>4.3</v>
      </c>
      <c r="I750">
        <f>IF(MONTH(calls[[#This Row],[Date of Call]])&lt;=6, YEAR(calls[[#This Row],[Date of Call]]), YEAR(calls[[#This Row],[Date of Call]])+1)</f>
        <v>2024</v>
      </c>
      <c r="J750" t="str">
        <f>TEXT(calls[[#This Row],[Date of Call]],"DDDD")</f>
        <v>Saturday</v>
      </c>
      <c r="K750" t="str">
        <f>IF(calls[[#This Row],[Duration]]&lt;=10, "Under 10 mins", IF(calls[[#This Row],[Duration]]&lt;=30, "10 to 30 mins", IF(calls[[#This Row],[Duration]]&lt;=60, "30 to 60 mins", IF(calls[[#This Row],[Duration]]&lt;=120, "1 to 2 hours", "More than 2 hours"))))</f>
        <v>30 to 60 mins</v>
      </c>
      <c r="L750">
        <f>ROUND(calls[[#This Row],[Satisfaction Rating]],0)</f>
        <v>4</v>
      </c>
    </row>
    <row r="751" spans="2:12">
      <c r="B751" t="s">
        <v>829</v>
      </c>
      <c r="C751" t="s">
        <v>51</v>
      </c>
      <c r="D751">
        <v>96</v>
      </c>
      <c r="E751" s="10" t="s">
        <v>40</v>
      </c>
      <c r="F751" s="11">
        <v>45192</v>
      </c>
      <c r="G751">
        <v>80</v>
      </c>
      <c r="H751">
        <v>3.6</v>
      </c>
      <c r="I751">
        <f>IF(MONTH(calls[[#This Row],[Date of Call]])&lt;=6, YEAR(calls[[#This Row],[Date of Call]]), YEAR(calls[[#This Row],[Date of Call]])+1)</f>
        <v>2024</v>
      </c>
      <c r="J751" t="str">
        <f>TEXT(calls[[#This Row],[Date of Call]],"DDDD")</f>
        <v>Saturday</v>
      </c>
      <c r="K751" t="str">
        <f>IF(calls[[#This Row],[Duration]]&lt;=10, "Under 10 mins", IF(calls[[#This Row],[Duration]]&lt;=30, "10 to 30 mins", IF(calls[[#This Row],[Duration]]&lt;=60, "30 to 60 mins", IF(calls[[#This Row],[Duration]]&lt;=120, "1 to 2 hours", "More than 2 hours"))))</f>
        <v>1 to 2 hours</v>
      </c>
      <c r="L751">
        <f>ROUND(calls[[#This Row],[Satisfaction Rating]],0)</f>
        <v>4</v>
      </c>
    </row>
    <row r="752" spans="2:12">
      <c r="B752" t="s">
        <v>830</v>
      </c>
      <c r="C752" t="s">
        <v>51</v>
      </c>
      <c r="D752">
        <v>81</v>
      </c>
      <c r="E752" s="10" t="s">
        <v>40</v>
      </c>
      <c r="F752" s="11">
        <v>45193</v>
      </c>
      <c r="G752">
        <v>123</v>
      </c>
      <c r="H752">
        <v>4.9000000000000004</v>
      </c>
      <c r="I752">
        <f>IF(MONTH(calls[[#This Row],[Date of Call]])&lt;=6, YEAR(calls[[#This Row],[Date of Call]]), YEAR(calls[[#This Row],[Date of Call]])+1)</f>
        <v>2024</v>
      </c>
      <c r="J752" t="str">
        <f>TEXT(calls[[#This Row],[Date of Call]],"DDDD")</f>
        <v>Sunday</v>
      </c>
      <c r="K752" t="str">
        <f>IF(calls[[#This Row],[Duration]]&lt;=10, "Under 10 mins", IF(calls[[#This Row],[Duration]]&lt;=30, "10 to 30 mins", IF(calls[[#This Row],[Duration]]&lt;=60, "30 to 60 mins", IF(calls[[#This Row],[Duration]]&lt;=120, "1 to 2 hours", "More than 2 hours"))))</f>
        <v>1 to 2 hours</v>
      </c>
      <c r="L752">
        <f>ROUND(calls[[#This Row],[Satisfaction Rating]],0)</f>
        <v>5</v>
      </c>
    </row>
    <row r="753" spans="2:12">
      <c r="B753" t="s">
        <v>831</v>
      </c>
      <c r="C753" t="s">
        <v>52</v>
      </c>
      <c r="D753">
        <v>95</v>
      </c>
      <c r="E753" s="10" t="s">
        <v>39</v>
      </c>
      <c r="F753" s="11">
        <v>45193</v>
      </c>
      <c r="G753">
        <v>23</v>
      </c>
      <c r="H753">
        <v>2.4</v>
      </c>
      <c r="I753">
        <f>IF(MONTH(calls[[#This Row],[Date of Call]])&lt;=6, YEAR(calls[[#This Row],[Date of Call]]), YEAR(calls[[#This Row],[Date of Call]])+1)</f>
        <v>2024</v>
      </c>
      <c r="J753" t="str">
        <f>TEXT(calls[[#This Row],[Date of Call]],"DDDD")</f>
        <v>Sunday</v>
      </c>
      <c r="K753" t="str">
        <f>IF(calls[[#This Row],[Duration]]&lt;=10, "Under 10 mins", IF(calls[[#This Row],[Duration]]&lt;=30, "10 to 30 mins", IF(calls[[#This Row],[Duration]]&lt;=60, "30 to 60 mins", IF(calls[[#This Row],[Duration]]&lt;=120, "1 to 2 hours", "More than 2 hours"))))</f>
        <v>1 to 2 hours</v>
      </c>
      <c r="L753">
        <f>ROUND(calls[[#This Row],[Satisfaction Rating]],0)</f>
        <v>2</v>
      </c>
    </row>
    <row r="754" spans="2:12">
      <c r="B754" t="s">
        <v>832</v>
      </c>
      <c r="C754" t="s">
        <v>58</v>
      </c>
      <c r="D754">
        <v>159</v>
      </c>
      <c r="E754" s="10" t="s">
        <v>37</v>
      </c>
      <c r="F754" s="11">
        <v>45193</v>
      </c>
      <c r="G754">
        <v>63</v>
      </c>
      <c r="H754">
        <v>4.2</v>
      </c>
      <c r="I754">
        <f>IF(MONTH(calls[[#This Row],[Date of Call]])&lt;=6, YEAR(calls[[#This Row],[Date of Call]]), YEAR(calls[[#This Row],[Date of Call]])+1)</f>
        <v>2024</v>
      </c>
      <c r="J754" t="str">
        <f>TEXT(calls[[#This Row],[Date of Call]],"DDDD")</f>
        <v>Sunday</v>
      </c>
      <c r="K754" t="str">
        <f>IF(calls[[#This Row],[Duration]]&lt;=10, "Under 10 mins", IF(calls[[#This Row],[Duration]]&lt;=30, "10 to 30 mins", IF(calls[[#This Row],[Duration]]&lt;=60, "30 to 60 mins", IF(calls[[#This Row],[Duration]]&lt;=120, "1 to 2 hours", "More than 2 hours"))))</f>
        <v>More than 2 hours</v>
      </c>
      <c r="L754">
        <f>ROUND(calls[[#This Row],[Satisfaction Rating]],0)</f>
        <v>4</v>
      </c>
    </row>
    <row r="755" spans="2:12">
      <c r="B755" t="s">
        <v>833</v>
      </c>
      <c r="C755" t="s">
        <v>55</v>
      </c>
      <c r="D755">
        <v>109</v>
      </c>
      <c r="E755" s="10" t="s">
        <v>38</v>
      </c>
      <c r="F755" s="11">
        <v>45193</v>
      </c>
      <c r="G755">
        <v>52</v>
      </c>
      <c r="H755">
        <v>3.9</v>
      </c>
      <c r="I755">
        <f>IF(MONTH(calls[[#This Row],[Date of Call]])&lt;=6, YEAR(calls[[#This Row],[Date of Call]]), YEAR(calls[[#This Row],[Date of Call]])+1)</f>
        <v>2024</v>
      </c>
      <c r="J755" t="str">
        <f>TEXT(calls[[#This Row],[Date of Call]],"DDDD")</f>
        <v>Sunday</v>
      </c>
      <c r="K755" t="str">
        <f>IF(calls[[#This Row],[Duration]]&lt;=10, "Under 10 mins", IF(calls[[#This Row],[Duration]]&lt;=30, "10 to 30 mins", IF(calls[[#This Row],[Duration]]&lt;=60, "30 to 60 mins", IF(calls[[#This Row],[Duration]]&lt;=120, "1 to 2 hours", "More than 2 hours"))))</f>
        <v>1 to 2 hours</v>
      </c>
      <c r="L755">
        <f>ROUND(calls[[#This Row],[Satisfaction Rating]],0)</f>
        <v>4</v>
      </c>
    </row>
    <row r="756" spans="2:12">
      <c r="B756" t="s">
        <v>834</v>
      </c>
      <c r="C756" t="s">
        <v>54</v>
      </c>
      <c r="D756">
        <v>107</v>
      </c>
      <c r="E756" s="10" t="s">
        <v>38</v>
      </c>
      <c r="F756" s="11">
        <v>45193</v>
      </c>
      <c r="G756">
        <v>60</v>
      </c>
      <c r="H756">
        <v>4.2</v>
      </c>
      <c r="I756">
        <f>IF(MONTH(calls[[#This Row],[Date of Call]])&lt;=6, YEAR(calls[[#This Row],[Date of Call]]), YEAR(calls[[#This Row],[Date of Call]])+1)</f>
        <v>2024</v>
      </c>
      <c r="J756" t="str">
        <f>TEXT(calls[[#This Row],[Date of Call]],"DDDD")</f>
        <v>Sunday</v>
      </c>
      <c r="K756" t="str">
        <f>IF(calls[[#This Row],[Duration]]&lt;=10, "Under 10 mins", IF(calls[[#This Row],[Duration]]&lt;=30, "10 to 30 mins", IF(calls[[#This Row],[Duration]]&lt;=60, "30 to 60 mins", IF(calls[[#This Row],[Duration]]&lt;=120, "1 to 2 hours", "More than 2 hours"))))</f>
        <v>1 to 2 hours</v>
      </c>
      <c r="L756">
        <f>ROUND(calls[[#This Row],[Satisfaction Rating]],0)</f>
        <v>4</v>
      </c>
    </row>
    <row r="757" spans="2:12">
      <c r="B757" t="s">
        <v>835</v>
      </c>
      <c r="C757" t="s">
        <v>51</v>
      </c>
      <c r="D757">
        <v>67</v>
      </c>
      <c r="E757" s="10" t="s">
        <v>36</v>
      </c>
      <c r="F757" s="11">
        <v>45194</v>
      </c>
      <c r="G757">
        <v>87</v>
      </c>
      <c r="H757">
        <v>3.9</v>
      </c>
      <c r="I757">
        <f>IF(MONTH(calls[[#This Row],[Date of Call]])&lt;=6, YEAR(calls[[#This Row],[Date of Call]]), YEAR(calls[[#This Row],[Date of Call]])+1)</f>
        <v>2024</v>
      </c>
      <c r="J757" t="str">
        <f>TEXT(calls[[#This Row],[Date of Call]],"DDDD")</f>
        <v>Monday</v>
      </c>
      <c r="K757" t="str">
        <f>IF(calls[[#This Row],[Duration]]&lt;=10, "Under 10 mins", IF(calls[[#This Row],[Duration]]&lt;=30, "10 to 30 mins", IF(calls[[#This Row],[Duration]]&lt;=60, "30 to 60 mins", IF(calls[[#This Row],[Duration]]&lt;=120, "1 to 2 hours", "More than 2 hours"))))</f>
        <v>1 to 2 hours</v>
      </c>
      <c r="L757">
        <f>ROUND(calls[[#This Row],[Satisfaction Rating]],0)</f>
        <v>4</v>
      </c>
    </row>
    <row r="758" spans="2:12">
      <c r="B758" t="s">
        <v>836</v>
      </c>
      <c r="C758" t="s">
        <v>53</v>
      </c>
      <c r="D758">
        <v>96</v>
      </c>
      <c r="E758" s="10" t="s">
        <v>40</v>
      </c>
      <c r="F758" s="11">
        <v>45195</v>
      </c>
      <c r="G758">
        <v>42</v>
      </c>
      <c r="H758">
        <v>4.5</v>
      </c>
      <c r="I758">
        <f>IF(MONTH(calls[[#This Row],[Date of Call]])&lt;=6, YEAR(calls[[#This Row],[Date of Call]]), YEAR(calls[[#This Row],[Date of Call]])+1)</f>
        <v>2024</v>
      </c>
      <c r="J758" t="str">
        <f>TEXT(calls[[#This Row],[Date of Call]],"DDDD")</f>
        <v>Tuesday</v>
      </c>
      <c r="K758" t="str">
        <f>IF(calls[[#This Row],[Duration]]&lt;=10, "Under 10 mins", IF(calls[[#This Row],[Duration]]&lt;=30, "10 to 30 mins", IF(calls[[#This Row],[Duration]]&lt;=60, "30 to 60 mins", IF(calls[[#This Row],[Duration]]&lt;=120, "1 to 2 hours", "More than 2 hours"))))</f>
        <v>1 to 2 hours</v>
      </c>
      <c r="L758">
        <f>ROUND(calls[[#This Row],[Satisfaction Rating]],0)</f>
        <v>5</v>
      </c>
    </row>
    <row r="759" spans="2:12">
      <c r="B759" t="s">
        <v>837</v>
      </c>
      <c r="C759" t="s">
        <v>61</v>
      </c>
      <c r="D759">
        <v>142</v>
      </c>
      <c r="E759" s="10" t="s">
        <v>37</v>
      </c>
      <c r="F759" s="11">
        <v>45196</v>
      </c>
      <c r="G759">
        <v>37</v>
      </c>
      <c r="H759">
        <v>3.8</v>
      </c>
      <c r="I759">
        <f>IF(MONTH(calls[[#This Row],[Date of Call]])&lt;=6, YEAR(calls[[#This Row],[Date of Call]]), YEAR(calls[[#This Row],[Date of Call]])+1)</f>
        <v>2024</v>
      </c>
      <c r="J759" t="str">
        <f>TEXT(calls[[#This Row],[Date of Call]],"DDDD")</f>
        <v>Wednesday</v>
      </c>
      <c r="K759" t="str">
        <f>IF(calls[[#This Row],[Duration]]&lt;=10, "Under 10 mins", IF(calls[[#This Row],[Duration]]&lt;=30, "10 to 30 mins", IF(calls[[#This Row],[Duration]]&lt;=60, "30 to 60 mins", IF(calls[[#This Row],[Duration]]&lt;=120, "1 to 2 hours", "More than 2 hours"))))</f>
        <v>More than 2 hours</v>
      </c>
      <c r="L759">
        <f>ROUND(calls[[#This Row],[Satisfaction Rating]],0)</f>
        <v>4</v>
      </c>
    </row>
    <row r="760" spans="2:12">
      <c r="B760" t="s">
        <v>838</v>
      </c>
      <c r="C760" t="s">
        <v>61</v>
      </c>
      <c r="D760">
        <v>71</v>
      </c>
      <c r="E760" s="10" t="s">
        <v>39</v>
      </c>
      <c r="F760" s="11">
        <v>45196</v>
      </c>
      <c r="G760">
        <v>135</v>
      </c>
      <c r="H760">
        <v>3.9</v>
      </c>
      <c r="I760">
        <f>IF(MONTH(calls[[#This Row],[Date of Call]])&lt;=6, YEAR(calls[[#This Row],[Date of Call]]), YEAR(calls[[#This Row],[Date of Call]])+1)</f>
        <v>2024</v>
      </c>
      <c r="J760" t="str">
        <f>TEXT(calls[[#This Row],[Date of Call]],"DDDD")</f>
        <v>Wednesday</v>
      </c>
      <c r="K760" t="str">
        <f>IF(calls[[#This Row],[Duration]]&lt;=10, "Under 10 mins", IF(calls[[#This Row],[Duration]]&lt;=30, "10 to 30 mins", IF(calls[[#This Row],[Duration]]&lt;=60, "30 to 60 mins", IF(calls[[#This Row],[Duration]]&lt;=120, "1 to 2 hours", "More than 2 hours"))))</f>
        <v>1 to 2 hours</v>
      </c>
      <c r="L760">
        <f>ROUND(calls[[#This Row],[Satisfaction Rating]],0)</f>
        <v>4</v>
      </c>
    </row>
    <row r="761" spans="2:12">
      <c r="B761" t="s">
        <v>839</v>
      </c>
      <c r="C761" t="s">
        <v>53</v>
      </c>
      <c r="D761">
        <v>152</v>
      </c>
      <c r="E761" s="10" t="s">
        <v>39</v>
      </c>
      <c r="F761" s="11">
        <v>45196</v>
      </c>
      <c r="G761">
        <v>88</v>
      </c>
      <c r="H761">
        <v>4.7</v>
      </c>
      <c r="I761">
        <f>IF(MONTH(calls[[#This Row],[Date of Call]])&lt;=6, YEAR(calls[[#This Row],[Date of Call]]), YEAR(calls[[#This Row],[Date of Call]])+1)</f>
        <v>2024</v>
      </c>
      <c r="J761" t="str">
        <f>TEXT(calls[[#This Row],[Date of Call]],"DDDD")</f>
        <v>Wednesday</v>
      </c>
      <c r="K761" t="str">
        <f>IF(calls[[#This Row],[Duration]]&lt;=10, "Under 10 mins", IF(calls[[#This Row],[Duration]]&lt;=30, "10 to 30 mins", IF(calls[[#This Row],[Duration]]&lt;=60, "30 to 60 mins", IF(calls[[#This Row],[Duration]]&lt;=120, "1 to 2 hours", "More than 2 hours"))))</f>
        <v>More than 2 hours</v>
      </c>
      <c r="L761">
        <f>ROUND(calls[[#This Row],[Satisfaction Rating]],0)</f>
        <v>5</v>
      </c>
    </row>
    <row r="762" spans="2:12">
      <c r="B762" t="s">
        <v>840</v>
      </c>
      <c r="C762" t="s">
        <v>59</v>
      </c>
      <c r="D762">
        <v>108</v>
      </c>
      <c r="E762" s="10" t="s">
        <v>37</v>
      </c>
      <c r="F762" s="11">
        <v>45196</v>
      </c>
      <c r="G762">
        <v>190</v>
      </c>
      <c r="H762">
        <v>3.2</v>
      </c>
      <c r="I762">
        <f>IF(MONTH(calls[[#This Row],[Date of Call]])&lt;=6, YEAR(calls[[#This Row],[Date of Call]]), YEAR(calls[[#This Row],[Date of Call]])+1)</f>
        <v>2024</v>
      </c>
      <c r="J762" t="str">
        <f>TEXT(calls[[#This Row],[Date of Call]],"DDDD")</f>
        <v>Wednesday</v>
      </c>
      <c r="K762" t="str">
        <f>IF(calls[[#This Row],[Duration]]&lt;=10, "Under 10 mins", IF(calls[[#This Row],[Duration]]&lt;=30, "10 to 30 mins", IF(calls[[#This Row],[Duration]]&lt;=60, "30 to 60 mins", IF(calls[[#This Row],[Duration]]&lt;=120, "1 to 2 hours", "More than 2 hours"))))</f>
        <v>1 to 2 hours</v>
      </c>
      <c r="L762">
        <f>ROUND(calls[[#This Row],[Satisfaction Rating]],0)</f>
        <v>3</v>
      </c>
    </row>
    <row r="763" spans="2:12">
      <c r="B763" t="s">
        <v>841</v>
      </c>
      <c r="C763" t="s">
        <v>59</v>
      </c>
      <c r="D763">
        <v>156</v>
      </c>
      <c r="E763" s="10" t="s">
        <v>39</v>
      </c>
      <c r="F763" s="11">
        <v>45196</v>
      </c>
      <c r="G763">
        <v>81</v>
      </c>
      <c r="H763">
        <v>5</v>
      </c>
      <c r="I763">
        <f>IF(MONTH(calls[[#This Row],[Date of Call]])&lt;=6, YEAR(calls[[#This Row],[Date of Call]]), YEAR(calls[[#This Row],[Date of Call]])+1)</f>
        <v>2024</v>
      </c>
      <c r="J763" t="str">
        <f>TEXT(calls[[#This Row],[Date of Call]],"DDDD")</f>
        <v>Wednesday</v>
      </c>
      <c r="K763" t="str">
        <f>IF(calls[[#This Row],[Duration]]&lt;=10, "Under 10 mins", IF(calls[[#This Row],[Duration]]&lt;=30, "10 to 30 mins", IF(calls[[#This Row],[Duration]]&lt;=60, "30 to 60 mins", IF(calls[[#This Row],[Duration]]&lt;=120, "1 to 2 hours", "More than 2 hours"))))</f>
        <v>More than 2 hours</v>
      </c>
      <c r="L763">
        <f>ROUND(calls[[#This Row],[Satisfaction Rating]],0)</f>
        <v>5</v>
      </c>
    </row>
    <row r="764" spans="2:12">
      <c r="B764" t="s">
        <v>842</v>
      </c>
      <c r="C764" t="s">
        <v>61</v>
      </c>
      <c r="D764">
        <v>126</v>
      </c>
      <c r="E764" s="10" t="s">
        <v>37</v>
      </c>
      <c r="F764" s="11">
        <v>45196</v>
      </c>
      <c r="G764">
        <v>44</v>
      </c>
      <c r="H764">
        <v>3.7</v>
      </c>
      <c r="I764">
        <f>IF(MONTH(calls[[#This Row],[Date of Call]])&lt;=6, YEAR(calls[[#This Row],[Date of Call]]), YEAR(calls[[#This Row],[Date of Call]])+1)</f>
        <v>2024</v>
      </c>
      <c r="J764" t="str">
        <f>TEXT(calls[[#This Row],[Date of Call]],"DDDD")</f>
        <v>Wednesday</v>
      </c>
      <c r="K764" t="str">
        <f>IF(calls[[#This Row],[Duration]]&lt;=10, "Under 10 mins", IF(calls[[#This Row],[Duration]]&lt;=30, "10 to 30 mins", IF(calls[[#This Row],[Duration]]&lt;=60, "30 to 60 mins", IF(calls[[#This Row],[Duration]]&lt;=120, "1 to 2 hours", "More than 2 hours"))))</f>
        <v>More than 2 hours</v>
      </c>
      <c r="L764">
        <f>ROUND(calls[[#This Row],[Satisfaction Rating]],0)</f>
        <v>4</v>
      </c>
    </row>
    <row r="765" spans="2:12">
      <c r="B765" t="s">
        <v>843</v>
      </c>
      <c r="C765" t="s">
        <v>60</v>
      </c>
      <c r="D765">
        <v>135</v>
      </c>
      <c r="E765" s="10" t="s">
        <v>39</v>
      </c>
      <c r="F765" s="11">
        <v>45197</v>
      </c>
      <c r="G765">
        <v>92</v>
      </c>
      <c r="H765">
        <v>3.9</v>
      </c>
      <c r="I765">
        <f>IF(MONTH(calls[[#This Row],[Date of Call]])&lt;=6, YEAR(calls[[#This Row],[Date of Call]]), YEAR(calls[[#This Row],[Date of Call]])+1)</f>
        <v>2024</v>
      </c>
      <c r="J765" t="str">
        <f>TEXT(calls[[#This Row],[Date of Call]],"DDDD")</f>
        <v>Thursday</v>
      </c>
      <c r="K765" t="str">
        <f>IF(calls[[#This Row],[Duration]]&lt;=10, "Under 10 mins", IF(calls[[#This Row],[Duration]]&lt;=30, "10 to 30 mins", IF(calls[[#This Row],[Duration]]&lt;=60, "30 to 60 mins", IF(calls[[#This Row],[Duration]]&lt;=120, "1 to 2 hours", "More than 2 hours"))))</f>
        <v>More than 2 hours</v>
      </c>
      <c r="L765">
        <f>ROUND(calls[[#This Row],[Satisfaction Rating]],0)</f>
        <v>4</v>
      </c>
    </row>
    <row r="766" spans="2:12">
      <c r="B766" t="s">
        <v>844</v>
      </c>
      <c r="C766" t="s">
        <v>61</v>
      </c>
      <c r="D766">
        <v>110</v>
      </c>
      <c r="E766" s="10" t="s">
        <v>40</v>
      </c>
      <c r="F766" s="11">
        <v>45198</v>
      </c>
      <c r="G766">
        <v>90</v>
      </c>
      <c r="H766">
        <v>3.1</v>
      </c>
      <c r="I766">
        <f>IF(MONTH(calls[[#This Row],[Date of Call]])&lt;=6, YEAR(calls[[#This Row],[Date of Call]]), YEAR(calls[[#This Row],[Date of Call]])+1)</f>
        <v>2024</v>
      </c>
      <c r="J766" t="str">
        <f>TEXT(calls[[#This Row],[Date of Call]],"DDDD")</f>
        <v>Friday</v>
      </c>
      <c r="K766" t="str">
        <f>IF(calls[[#This Row],[Duration]]&lt;=10, "Under 10 mins", IF(calls[[#This Row],[Duration]]&lt;=30, "10 to 30 mins", IF(calls[[#This Row],[Duration]]&lt;=60, "30 to 60 mins", IF(calls[[#This Row],[Duration]]&lt;=120, "1 to 2 hours", "More than 2 hours"))))</f>
        <v>1 to 2 hours</v>
      </c>
      <c r="L766">
        <f>ROUND(calls[[#This Row],[Satisfaction Rating]],0)</f>
        <v>3</v>
      </c>
    </row>
    <row r="767" spans="2:12">
      <c r="B767" t="s">
        <v>845</v>
      </c>
      <c r="C767" t="s">
        <v>58</v>
      </c>
      <c r="D767">
        <v>64</v>
      </c>
      <c r="E767" s="10" t="s">
        <v>39</v>
      </c>
      <c r="F767" s="11">
        <v>45198</v>
      </c>
      <c r="G767">
        <v>112</v>
      </c>
      <c r="H767">
        <v>2</v>
      </c>
      <c r="I767">
        <f>IF(MONTH(calls[[#This Row],[Date of Call]])&lt;=6, YEAR(calls[[#This Row],[Date of Call]]), YEAR(calls[[#This Row],[Date of Call]])+1)</f>
        <v>2024</v>
      </c>
      <c r="J767" t="str">
        <f>TEXT(calls[[#This Row],[Date of Call]],"DDDD")</f>
        <v>Friday</v>
      </c>
      <c r="K767" t="str">
        <f>IF(calls[[#This Row],[Duration]]&lt;=10, "Under 10 mins", IF(calls[[#This Row],[Duration]]&lt;=30, "10 to 30 mins", IF(calls[[#This Row],[Duration]]&lt;=60, "30 to 60 mins", IF(calls[[#This Row],[Duration]]&lt;=120, "1 to 2 hours", "More than 2 hours"))))</f>
        <v>1 to 2 hours</v>
      </c>
      <c r="L767">
        <f>ROUND(calls[[#This Row],[Satisfaction Rating]],0)</f>
        <v>2</v>
      </c>
    </row>
    <row r="768" spans="2:12">
      <c r="B768" t="s">
        <v>846</v>
      </c>
      <c r="C768" t="s">
        <v>62</v>
      </c>
      <c r="D768">
        <v>127</v>
      </c>
      <c r="E768" s="10" t="s">
        <v>37</v>
      </c>
      <c r="F768" s="11">
        <v>45198</v>
      </c>
      <c r="G768">
        <v>112</v>
      </c>
      <c r="H768">
        <v>4.5999999999999996</v>
      </c>
      <c r="I768">
        <f>IF(MONTH(calls[[#This Row],[Date of Call]])&lt;=6, YEAR(calls[[#This Row],[Date of Call]]), YEAR(calls[[#This Row],[Date of Call]])+1)</f>
        <v>2024</v>
      </c>
      <c r="J768" t="str">
        <f>TEXT(calls[[#This Row],[Date of Call]],"DDDD")</f>
        <v>Friday</v>
      </c>
      <c r="K768" t="str">
        <f>IF(calls[[#This Row],[Duration]]&lt;=10, "Under 10 mins", IF(calls[[#This Row],[Duration]]&lt;=30, "10 to 30 mins", IF(calls[[#This Row],[Duration]]&lt;=60, "30 to 60 mins", IF(calls[[#This Row],[Duration]]&lt;=120, "1 to 2 hours", "More than 2 hours"))))</f>
        <v>More than 2 hours</v>
      </c>
      <c r="L768">
        <f>ROUND(calls[[#This Row],[Satisfaction Rating]],0)</f>
        <v>5</v>
      </c>
    </row>
    <row r="769" spans="2:12">
      <c r="B769" t="s">
        <v>847</v>
      </c>
      <c r="C769" t="s">
        <v>55</v>
      </c>
      <c r="D769">
        <v>124</v>
      </c>
      <c r="E769" s="10" t="s">
        <v>36</v>
      </c>
      <c r="F769" s="11">
        <v>45198</v>
      </c>
      <c r="G769">
        <v>48</v>
      </c>
      <c r="H769">
        <v>3.7</v>
      </c>
      <c r="I769">
        <f>IF(MONTH(calls[[#This Row],[Date of Call]])&lt;=6, YEAR(calls[[#This Row],[Date of Call]]), YEAR(calls[[#This Row],[Date of Call]])+1)</f>
        <v>2024</v>
      </c>
      <c r="J769" t="str">
        <f>TEXT(calls[[#This Row],[Date of Call]],"DDDD")</f>
        <v>Friday</v>
      </c>
      <c r="K769" t="str">
        <f>IF(calls[[#This Row],[Duration]]&lt;=10, "Under 10 mins", IF(calls[[#This Row],[Duration]]&lt;=30, "10 to 30 mins", IF(calls[[#This Row],[Duration]]&lt;=60, "30 to 60 mins", IF(calls[[#This Row],[Duration]]&lt;=120, "1 to 2 hours", "More than 2 hours"))))</f>
        <v>More than 2 hours</v>
      </c>
      <c r="L769">
        <f>ROUND(calls[[#This Row],[Satisfaction Rating]],0)</f>
        <v>4</v>
      </c>
    </row>
    <row r="770" spans="2:12">
      <c r="B770" t="s">
        <v>848</v>
      </c>
      <c r="C770" t="s">
        <v>58</v>
      </c>
      <c r="D770">
        <v>125</v>
      </c>
      <c r="E770" s="10" t="s">
        <v>37</v>
      </c>
      <c r="F770" s="11">
        <v>45198</v>
      </c>
      <c r="G770">
        <v>116</v>
      </c>
      <c r="H770">
        <v>4.4000000000000004</v>
      </c>
      <c r="I770">
        <f>IF(MONTH(calls[[#This Row],[Date of Call]])&lt;=6, YEAR(calls[[#This Row],[Date of Call]]), YEAR(calls[[#This Row],[Date of Call]])+1)</f>
        <v>2024</v>
      </c>
      <c r="J770" t="str">
        <f>TEXT(calls[[#This Row],[Date of Call]],"DDDD")</f>
        <v>Friday</v>
      </c>
      <c r="K770" t="str">
        <f>IF(calls[[#This Row],[Duration]]&lt;=10, "Under 10 mins", IF(calls[[#This Row],[Duration]]&lt;=30, "10 to 30 mins", IF(calls[[#This Row],[Duration]]&lt;=60, "30 to 60 mins", IF(calls[[#This Row],[Duration]]&lt;=120, "1 to 2 hours", "More than 2 hours"))))</f>
        <v>More than 2 hours</v>
      </c>
      <c r="L770">
        <f>ROUND(calls[[#This Row],[Satisfaction Rating]],0)</f>
        <v>4</v>
      </c>
    </row>
    <row r="771" spans="2:12">
      <c r="B771" t="s">
        <v>849</v>
      </c>
      <c r="C771" t="s">
        <v>50</v>
      </c>
      <c r="D771">
        <v>70</v>
      </c>
      <c r="E771" s="10" t="s">
        <v>37</v>
      </c>
      <c r="F771" s="11">
        <v>45198</v>
      </c>
      <c r="G771">
        <v>29</v>
      </c>
      <c r="H771">
        <v>2.1</v>
      </c>
      <c r="I771">
        <f>IF(MONTH(calls[[#This Row],[Date of Call]])&lt;=6, YEAR(calls[[#This Row],[Date of Call]]), YEAR(calls[[#This Row],[Date of Call]])+1)</f>
        <v>2024</v>
      </c>
      <c r="J771" t="str">
        <f>TEXT(calls[[#This Row],[Date of Call]],"DDDD")</f>
        <v>Friday</v>
      </c>
      <c r="K771" t="str">
        <f>IF(calls[[#This Row],[Duration]]&lt;=10, "Under 10 mins", IF(calls[[#This Row],[Duration]]&lt;=30, "10 to 30 mins", IF(calls[[#This Row],[Duration]]&lt;=60, "30 to 60 mins", IF(calls[[#This Row],[Duration]]&lt;=120, "1 to 2 hours", "More than 2 hours"))))</f>
        <v>1 to 2 hours</v>
      </c>
      <c r="L771">
        <f>ROUND(calls[[#This Row],[Satisfaction Rating]],0)</f>
        <v>2</v>
      </c>
    </row>
    <row r="772" spans="2:12">
      <c r="B772" t="s">
        <v>850</v>
      </c>
      <c r="C772" t="s">
        <v>62</v>
      </c>
      <c r="D772">
        <v>93</v>
      </c>
      <c r="E772" s="10" t="s">
        <v>39</v>
      </c>
      <c r="F772" s="11">
        <v>45199</v>
      </c>
      <c r="G772">
        <v>170</v>
      </c>
      <c r="H772">
        <v>2.2000000000000002</v>
      </c>
      <c r="I772">
        <f>IF(MONTH(calls[[#This Row],[Date of Call]])&lt;=6, YEAR(calls[[#This Row],[Date of Call]]), YEAR(calls[[#This Row],[Date of Call]])+1)</f>
        <v>2024</v>
      </c>
      <c r="J772" t="str">
        <f>TEXT(calls[[#This Row],[Date of Call]],"DDDD")</f>
        <v>Saturday</v>
      </c>
      <c r="K772" t="str">
        <f>IF(calls[[#This Row],[Duration]]&lt;=10, "Under 10 mins", IF(calls[[#This Row],[Duration]]&lt;=30, "10 to 30 mins", IF(calls[[#This Row],[Duration]]&lt;=60, "30 to 60 mins", IF(calls[[#This Row],[Duration]]&lt;=120, "1 to 2 hours", "More than 2 hours"))))</f>
        <v>1 to 2 hours</v>
      </c>
      <c r="L772">
        <f>ROUND(calls[[#This Row],[Satisfaction Rating]],0)</f>
        <v>2</v>
      </c>
    </row>
    <row r="773" spans="2:12">
      <c r="B773" t="s">
        <v>851</v>
      </c>
      <c r="C773" t="s">
        <v>50</v>
      </c>
      <c r="D773">
        <v>120</v>
      </c>
      <c r="E773" s="10" t="s">
        <v>38</v>
      </c>
      <c r="F773" s="11">
        <v>45199</v>
      </c>
      <c r="G773">
        <v>68</v>
      </c>
      <c r="H773">
        <v>3.4</v>
      </c>
      <c r="I773">
        <f>IF(MONTH(calls[[#This Row],[Date of Call]])&lt;=6, YEAR(calls[[#This Row],[Date of Call]]), YEAR(calls[[#This Row],[Date of Call]])+1)</f>
        <v>2024</v>
      </c>
      <c r="J773" t="str">
        <f>TEXT(calls[[#This Row],[Date of Call]],"DDDD")</f>
        <v>Saturday</v>
      </c>
      <c r="K773" t="str">
        <f>IF(calls[[#This Row],[Duration]]&lt;=10, "Under 10 mins", IF(calls[[#This Row],[Duration]]&lt;=30, "10 to 30 mins", IF(calls[[#This Row],[Duration]]&lt;=60, "30 to 60 mins", IF(calls[[#This Row],[Duration]]&lt;=120, "1 to 2 hours", "More than 2 hours"))))</f>
        <v>1 to 2 hours</v>
      </c>
      <c r="L773">
        <f>ROUND(calls[[#This Row],[Satisfaction Rating]],0)</f>
        <v>3</v>
      </c>
    </row>
    <row r="774" spans="2:12">
      <c r="B774" t="s">
        <v>852</v>
      </c>
      <c r="C774" t="s">
        <v>51</v>
      </c>
      <c r="D774">
        <v>96</v>
      </c>
      <c r="E774" s="10" t="s">
        <v>40</v>
      </c>
      <c r="F774" s="11">
        <v>45199</v>
      </c>
      <c r="G774">
        <v>195</v>
      </c>
      <c r="H774">
        <v>2.7</v>
      </c>
      <c r="I774">
        <f>IF(MONTH(calls[[#This Row],[Date of Call]])&lt;=6, YEAR(calls[[#This Row],[Date of Call]]), YEAR(calls[[#This Row],[Date of Call]])+1)</f>
        <v>2024</v>
      </c>
      <c r="J774" t="str">
        <f>TEXT(calls[[#This Row],[Date of Call]],"DDDD")</f>
        <v>Saturday</v>
      </c>
      <c r="K774" t="str">
        <f>IF(calls[[#This Row],[Duration]]&lt;=10, "Under 10 mins", IF(calls[[#This Row],[Duration]]&lt;=30, "10 to 30 mins", IF(calls[[#This Row],[Duration]]&lt;=60, "30 to 60 mins", IF(calls[[#This Row],[Duration]]&lt;=120, "1 to 2 hours", "More than 2 hours"))))</f>
        <v>1 to 2 hours</v>
      </c>
      <c r="L774">
        <f>ROUND(calls[[#This Row],[Satisfaction Rating]],0)</f>
        <v>3</v>
      </c>
    </row>
    <row r="775" spans="2:12">
      <c r="B775" t="s">
        <v>853</v>
      </c>
      <c r="C775" t="s">
        <v>63</v>
      </c>
      <c r="D775">
        <v>67</v>
      </c>
      <c r="E775" s="10" t="s">
        <v>40</v>
      </c>
      <c r="F775" s="11">
        <v>45199</v>
      </c>
      <c r="G775">
        <v>96</v>
      </c>
      <c r="H775">
        <v>3.7</v>
      </c>
      <c r="I775">
        <f>IF(MONTH(calls[[#This Row],[Date of Call]])&lt;=6, YEAR(calls[[#This Row],[Date of Call]]), YEAR(calls[[#This Row],[Date of Call]])+1)</f>
        <v>2024</v>
      </c>
      <c r="J775" t="str">
        <f>TEXT(calls[[#This Row],[Date of Call]],"DDDD")</f>
        <v>Saturday</v>
      </c>
      <c r="K775" t="str">
        <f>IF(calls[[#This Row],[Duration]]&lt;=10, "Under 10 mins", IF(calls[[#This Row],[Duration]]&lt;=30, "10 to 30 mins", IF(calls[[#This Row],[Duration]]&lt;=60, "30 to 60 mins", IF(calls[[#This Row],[Duration]]&lt;=120, "1 to 2 hours", "More than 2 hours"))))</f>
        <v>1 to 2 hours</v>
      </c>
      <c r="L775">
        <f>ROUND(calls[[#This Row],[Satisfaction Rating]],0)</f>
        <v>4</v>
      </c>
    </row>
    <row r="776" spans="2:12">
      <c r="B776" t="s">
        <v>854</v>
      </c>
      <c r="C776" t="s">
        <v>58</v>
      </c>
      <c r="D776">
        <v>119</v>
      </c>
      <c r="E776" s="10" t="s">
        <v>40</v>
      </c>
      <c r="F776" s="11">
        <v>45199</v>
      </c>
      <c r="G776">
        <v>96</v>
      </c>
      <c r="H776">
        <v>3.1</v>
      </c>
      <c r="I776">
        <f>IF(MONTH(calls[[#This Row],[Date of Call]])&lt;=6, YEAR(calls[[#This Row],[Date of Call]]), YEAR(calls[[#This Row],[Date of Call]])+1)</f>
        <v>2024</v>
      </c>
      <c r="J776" t="str">
        <f>TEXT(calls[[#This Row],[Date of Call]],"DDDD")</f>
        <v>Saturday</v>
      </c>
      <c r="K776" t="str">
        <f>IF(calls[[#This Row],[Duration]]&lt;=10, "Under 10 mins", IF(calls[[#This Row],[Duration]]&lt;=30, "10 to 30 mins", IF(calls[[#This Row],[Duration]]&lt;=60, "30 to 60 mins", IF(calls[[#This Row],[Duration]]&lt;=120, "1 to 2 hours", "More than 2 hours"))))</f>
        <v>1 to 2 hours</v>
      </c>
      <c r="L776">
        <f>ROUND(calls[[#This Row],[Satisfaction Rating]],0)</f>
        <v>3</v>
      </c>
    </row>
    <row r="777" spans="2:12">
      <c r="B777" t="s">
        <v>855</v>
      </c>
      <c r="C777" t="s">
        <v>55</v>
      </c>
      <c r="D777">
        <v>61</v>
      </c>
      <c r="E777" s="10" t="s">
        <v>36</v>
      </c>
      <c r="F777" s="11">
        <v>45199</v>
      </c>
      <c r="G777">
        <v>117</v>
      </c>
      <c r="H777">
        <v>4.0999999999999996</v>
      </c>
      <c r="I777">
        <f>IF(MONTH(calls[[#This Row],[Date of Call]])&lt;=6, YEAR(calls[[#This Row],[Date of Call]]), YEAR(calls[[#This Row],[Date of Call]])+1)</f>
        <v>2024</v>
      </c>
      <c r="J777" t="str">
        <f>TEXT(calls[[#This Row],[Date of Call]],"DDDD")</f>
        <v>Saturday</v>
      </c>
      <c r="K777" t="str">
        <f>IF(calls[[#This Row],[Duration]]&lt;=10, "Under 10 mins", IF(calls[[#This Row],[Duration]]&lt;=30, "10 to 30 mins", IF(calls[[#This Row],[Duration]]&lt;=60, "30 to 60 mins", IF(calls[[#This Row],[Duration]]&lt;=120, "1 to 2 hours", "More than 2 hours"))))</f>
        <v>1 to 2 hours</v>
      </c>
      <c r="L777">
        <f>ROUND(calls[[#This Row],[Satisfaction Rating]],0)</f>
        <v>4</v>
      </c>
    </row>
    <row r="778" spans="2:12">
      <c r="B778" t="s">
        <v>856</v>
      </c>
      <c r="C778" t="s">
        <v>51</v>
      </c>
      <c r="D778">
        <v>29</v>
      </c>
      <c r="E778" s="10" t="s">
        <v>39</v>
      </c>
      <c r="F778" s="11">
        <v>45199</v>
      </c>
      <c r="G778">
        <v>80</v>
      </c>
      <c r="H778">
        <v>4.8</v>
      </c>
      <c r="I778">
        <f>IF(MONTH(calls[[#This Row],[Date of Call]])&lt;=6, YEAR(calls[[#This Row],[Date of Call]]), YEAR(calls[[#This Row],[Date of Call]])+1)</f>
        <v>2024</v>
      </c>
      <c r="J778" t="str">
        <f>TEXT(calls[[#This Row],[Date of Call]],"DDDD")</f>
        <v>Saturday</v>
      </c>
      <c r="K778" t="str">
        <f>IF(calls[[#This Row],[Duration]]&lt;=10, "Under 10 mins", IF(calls[[#This Row],[Duration]]&lt;=30, "10 to 30 mins", IF(calls[[#This Row],[Duration]]&lt;=60, "30 to 60 mins", IF(calls[[#This Row],[Duration]]&lt;=120, "1 to 2 hours", "More than 2 hours"))))</f>
        <v>10 to 30 mins</v>
      </c>
      <c r="L778">
        <f>ROUND(calls[[#This Row],[Satisfaction Rating]],0)</f>
        <v>5</v>
      </c>
    </row>
    <row r="779" spans="2:12">
      <c r="B779" t="s">
        <v>857</v>
      </c>
      <c r="C779" t="s">
        <v>53</v>
      </c>
      <c r="D779">
        <v>134</v>
      </c>
      <c r="E779" s="10" t="s">
        <v>38</v>
      </c>
      <c r="F779" s="11">
        <v>45199</v>
      </c>
      <c r="G779">
        <v>117</v>
      </c>
      <c r="H779">
        <v>4</v>
      </c>
      <c r="I779">
        <f>IF(MONTH(calls[[#This Row],[Date of Call]])&lt;=6, YEAR(calls[[#This Row],[Date of Call]]), YEAR(calls[[#This Row],[Date of Call]])+1)</f>
        <v>2024</v>
      </c>
      <c r="J779" t="str">
        <f>TEXT(calls[[#This Row],[Date of Call]],"DDDD")</f>
        <v>Saturday</v>
      </c>
      <c r="K779" t="str">
        <f>IF(calls[[#This Row],[Duration]]&lt;=10, "Under 10 mins", IF(calls[[#This Row],[Duration]]&lt;=30, "10 to 30 mins", IF(calls[[#This Row],[Duration]]&lt;=60, "30 to 60 mins", IF(calls[[#This Row],[Duration]]&lt;=120, "1 to 2 hours", "More than 2 hours"))))</f>
        <v>More than 2 hours</v>
      </c>
      <c r="L779">
        <f>ROUND(calls[[#This Row],[Satisfaction Rating]],0)</f>
        <v>4</v>
      </c>
    </row>
    <row r="780" spans="2:12">
      <c r="B780" t="s">
        <v>858</v>
      </c>
      <c r="C780" t="s">
        <v>61</v>
      </c>
      <c r="D780">
        <v>113</v>
      </c>
      <c r="E780" s="10" t="s">
        <v>40</v>
      </c>
      <c r="F780" s="11">
        <v>45200</v>
      </c>
      <c r="G780">
        <v>40</v>
      </c>
      <c r="H780">
        <v>3</v>
      </c>
      <c r="I780">
        <f>IF(MONTH(calls[[#This Row],[Date of Call]])&lt;=6, YEAR(calls[[#This Row],[Date of Call]]), YEAR(calls[[#This Row],[Date of Call]])+1)</f>
        <v>2024</v>
      </c>
      <c r="J780" t="str">
        <f>TEXT(calls[[#This Row],[Date of Call]],"DDDD")</f>
        <v>Sunday</v>
      </c>
      <c r="K780" t="str">
        <f>IF(calls[[#This Row],[Duration]]&lt;=10, "Under 10 mins", IF(calls[[#This Row],[Duration]]&lt;=30, "10 to 30 mins", IF(calls[[#This Row],[Duration]]&lt;=60, "30 to 60 mins", IF(calls[[#This Row],[Duration]]&lt;=120, "1 to 2 hours", "More than 2 hours"))))</f>
        <v>1 to 2 hours</v>
      </c>
      <c r="L780">
        <f>ROUND(calls[[#This Row],[Satisfaction Rating]],0)</f>
        <v>3</v>
      </c>
    </row>
    <row r="781" spans="2:12">
      <c r="B781" t="s">
        <v>859</v>
      </c>
      <c r="C781" t="s">
        <v>59</v>
      </c>
      <c r="D781">
        <v>12</v>
      </c>
      <c r="E781" s="10" t="s">
        <v>38</v>
      </c>
      <c r="F781" s="11">
        <v>45200</v>
      </c>
      <c r="G781">
        <v>117</v>
      </c>
      <c r="H781">
        <v>4.8</v>
      </c>
      <c r="I781">
        <f>IF(MONTH(calls[[#This Row],[Date of Call]])&lt;=6, YEAR(calls[[#This Row],[Date of Call]]), YEAR(calls[[#This Row],[Date of Call]])+1)</f>
        <v>2024</v>
      </c>
      <c r="J781" t="str">
        <f>TEXT(calls[[#This Row],[Date of Call]],"DDDD")</f>
        <v>Sunday</v>
      </c>
      <c r="K781" t="str">
        <f>IF(calls[[#This Row],[Duration]]&lt;=10, "Under 10 mins", IF(calls[[#This Row],[Duration]]&lt;=30, "10 to 30 mins", IF(calls[[#This Row],[Duration]]&lt;=60, "30 to 60 mins", IF(calls[[#This Row],[Duration]]&lt;=120, "1 to 2 hours", "More than 2 hours"))))</f>
        <v>10 to 30 mins</v>
      </c>
      <c r="L781">
        <f>ROUND(calls[[#This Row],[Satisfaction Rating]],0)</f>
        <v>5</v>
      </c>
    </row>
    <row r="782" spans="2:12">
      <c r="B782" t="s">
        <v>860</v>
      </c>
      <c r="C782" t="s">
        <v>57</v>
      </c>
      <c r="D782">
        <v>78</v>
      </c>
      <c r="E782" s="10" t="s">
        <v>39</v>
      </c>
      <c r="F782" s="11">
        <v>45200</v>
      </c>
      <c r="G782">
        <v>135</v>
      </c>
      <c r="H782">
        <v>4.0999999999999996</v>
      </c>
      <c r="I782">
        <f>IF(MONTH(calls[[#This Row],[Date of Call]])&lt;=6, YEAR(calls[[#This Row],[Date of Call]]), YEAR(calls[[#This Row],[Date of Call]])+1)</f>
        <v>2024</v>
      </c>
      <c r="J782" t="str">
        <f>TEXT(calls[[#This Row],[Date of Call]],"DDDD")</f>
        <v>Sunday</v>
      </c>
      <c r="K782" t="str">
        <f>IF(calls[[#This Row],[Duration]]&lt;=10, "Under 10 mins", IF(calls[[#This Row],[Duration]]&lt;=30, "10 to 30 mins", IF(calls[[#This Row],[Duration]]&lt;=60, "30 to 60 mins", IF(calls[[#This Row],[Duration]]&lt;=120, "1 to 2 hours", "More than 2 hours"))))</f>
        <v>1 to 2 hours</v>
      </c>
      <c r="L782">
        <f>ROUND(calls[[#This Row],[Satisfaction Rating]],0)</f>
        <v>4</v>
      </c>
    </row>
    <row r="783" spans="2:12">
      <c r="B783" t="s">
        <v>861</v>
      </c>
      <c r="C783" t="s">
        <v>58</v>
      </c>
      <c r="D783">
        <v>82</v>
      </c>
      <c r="E783" s="10" t="s">
        <v>37</v>
      </c>
      <c r="F783" s="11">
        <v>45200</v>
      </c>
      <c r="G783">
        <v>99</v>
      </c>
      <c r="H783">
        <v>4.2</v>
      </c>
      <c r="I783">
        <f>IF(MONTH(calls[[#This Row],[Date of Call]])&lt;=6, YEAR(calls[[#This Row],[Date of Call]]), YEAR(calls[[#This Row],[Date of Call]])+1)</f>
        <v>2024</v>
      </c>
      <c r="J783" t="str">
        <f>TEXT(calls[[#This Row],[Date of Call]],"DDDD")</f>
        <v>Sunday</v>
      </c>
      <c r="K783" t="str">
        <f>IF(calls[[#This Row],[Duration]]&lt;=10, "Under 10 mins", IF(calls[[#This Row],[Duration]]&lt;=30, "10 to 30 mins", IF(calls[[#This Row],[Duration]]&lt;=60, "30 to 60 mins", IF(calls[[#This Row],[Duration]]&lt;=120, "1 to 2 hours", "More than 2 hours"))))</f>
        <v>1 to 2 hours</v>
      </c>
      <c r="L783">
        <f>ROUND(calls[[#This Row],[Satisfaction Rating]],0)</f>
        <v>4</v>
      </c>
    </row>
    <row r="784" spans="2:12">
      <c r="B784" t="s">
        <v>862</v>
      </c>
      <c r="C784" t="s">
        <v>56</v>
      </c>
      <c r="D784">
        <v>149</v>
      </c>
      <c r="E784" s="10" t="s">
        <v>36</v>
      </c>
      <c r="F784" s="11">
        <v>45200</v>
      </c>
      <c r="G784">
        <v>130</v>
      </c>
      <c r="H784">
        <v>3.3</v>
      </c>
      <c r="I784">
        <f>IF(MONTH(calls[[#This Row],[Date of Call]])&lt;=6, YEAR(calls[[#This Row],[Date of Call]]), YEAR(calls[[#This Row],[Date of Call]])+1)</f>
        <v>2024</v>
      </c>
      <c r="J784" t="str">
        <f>TEXT(calls[[#This Row],[Date of Call]],"DDDD")</f>
        <v>Sunday</v>
      </c>
      <c r="K784" t="str">
        <f>IF(calls[[#This Row],[Duration]]&lt;=10, "Under 10 mins", IF(calls[[#This Row],[Duration]]&lt;=30, "10 to 30 mins", IF(calls[[#This Row],[Duration]]&lt;=60, "30 to 60 mins", IF(calls[[#This Row],[Duration]]&lt;=120, "1 to 2 hours", "More than 2 hours"))))</f>
        <v>More than 2 hours</v>
      </c>
      <c r="L784">
        <f>ROUND(calls[[#This Row],[Satisfaction Rating]],0)</f>
        <v>3</v>
      </c>
    </row>
    <row r="785" spans="2:12">
      <c r="B785" t="s">
        <v>863</v>
      </c>
      <c r="C785" t="s">
        <v>54</v>
      </c>
      <c r="D785">
        <v>56</v>
      </c>
      <c r="E785" s="10" t="s">
        <v>38</v>
      </c>
      <c r="F785" s="11">
        <v>45200</v>
      </c>
      <c r="G785">
        <v>96</v>
      </c>
      <c r="H785">
        <v>4.7</v>
      </c>
      <c r="I785">
        <f>IF(MONTH(calls[[#This Row],[Date of Call]])&lt;=6, YEAR(calls[[#This Row],[Date of Call]]), YEAR(calls[[#This Row],[Date of Call]])+1)</f>
        <v>2024</v>
      </c>
      <c r="J785" t="str">
        <f>TEXT(calls[[#This Row],[Date of Call]],"DDDD")</f>
        <v>Sunday</v>
      </c>
      <c r="K785" t="str">
        <f>IF(calls[[#This Row],[Duration]]&lt;=10, "Under 10 mins", IF(calls[[#This Row],[Duration]]&lt;=30, "10 to 30 mins", IF(calls[[#This Row],[Duration]]&lt;=60, "30 to 60 mins", IF(calls[[#This Row],[Duration]]&lt;=120, "1 to 2 hours", "More than 2 hours"))))</f>
        <v>30 to 60 mins</v>
      </c>
      <c r="L785">
        <f>ROUND(calls[[#This Row],[Satisfaction Rating]],0)</f>
        <v>5</v>
      </c>
    </row>
    <row r="786" spans="2:12">
      <c r="B786" t="s">
        <v>864</v>
      </c>
      <c r="C786" t="s">
        <v>51</v>
      </c>
      <c r="D786">
        <v>80</v>
      </c>
      <c r="E786" s="10" t="s">
        <v>36</v>
      </c>
      <c r="F786" s="11">
        <v>45200</v>
      </c>
      <c r="G786">
        <v>128</v>
      </c>
      <c r="H786">
        <v>3.7</v>
      </c>
      <c r="I786">
        <f>IF(MONTH(calls[[#This Row],[Date of Call]])&lt;=6, YEAR(calls[[#This Row],[Date of Call]]), YEAR(calls[[#This Row],[Date of Call]])+1)</f>
        <v>2024</v>
      </c>
      <c r="J786" t="str">
        <f>TEXT(calls[[#This Row],[Date of Call]],"DDDD")</f>
        <v>Sunday</v>
      </c>
      <c r="K786" t="str">
        <f>IF(calls[[#This Row],[Duration]]&lt;=10, "Under 10 mins", IF(calls[[#This Row],[Duration]]&lt;=30, "10 to 30 mins", IF(calls[[#This Row],[Duration]]&lt;=60, "30 to 60 mins", IF(calls[[#This Row],[Duration]]&lt;=120, "1 to 2 hours", "More than 2 hours"))))</f>
        <v>1 to 2 hours</v>
      </c>
      <c r="L786">
        <f>ROUND(calls[[#This Row],[Satisfaction Rating]],0)</f>
        <v>4</v>
      </c>
    </row>
    <row r="787" spans="2:12">
      <c r="B787" t="s">
        <v>865</v>
      </c>
      <c r="C787" t="s">
        <v>55</v>
      </c>
      <c r="D787">
        <v>131</v>
      </c>
      <c r="E787" s="10" t="s">
        <v>40</v>
      </c>
      <c r="F787" s="11">
        <v>45200</v>
      </c>
      <c r="G787">
        <v>69</v>
      </c>
      <c r="H787">
        <v>4.7</v>
      </c>
      <c r="I787">
        <f>IF(MONTH(calls[[#This Row],[Date of Call]])&lt;=6, YEAR(calls[[#This Row],[Date of Call]]), YEAR(calls[[#This Row],[Date of Call]])+1)</f>
        <v>2024</v>
      </c>
      <c r="J787" t="str">
        <f>TEXT(calls[[#This Row],[Date of Call]],"DDDD")</f>
        <v>Sunday</v>
      </c>
      <c r="K787" t="str">
        <f>IF(calls[[#This Row],[Duration]]&lt;=10, "Under 10 mins", IF(calls[[#This Row],[Duration]]&lt;=30, "10 to 30 mins", IF(calls[[#This Row],[Duration]]&lt;=60, "30 to 60 mins", IF(calls[[#This Row],[Duration]]&lt;=120, "1 to 2 hours", "More than 2 hours"))))</f>
        <v>More than 2 hours</v>
      </c>
      <c r="L787">
        <f>ROUND(calls[[#This Row],[Satisfaction Rating]],0)</f>
        <v>5</v>
      </c>
    </row>
    <row r="788" spans="2:12">
      <c r="B788" t="s">
        <v>866</v>
      </c>
      <c r="C788" t="s">
        <v>55</v>
      </c>
      <c r="D788">
        <v>109</v>
      </c>
      <c r="E788" s="10" t="s">
        <v>40</v>
      </c>
      <c r="F788" s="11">
        <v>45200</v>
      </c>
      <c r="G788">
        <v>44</v>
      </c>
      <c r="H788">
        <v>4.5999999999999996</v>
      </c>
      <c r="I788">
        <f>IF(MONTH(calls[[#This Row],[Date of Call]])&lt;=6, YEAR(calls[[#This Row],[Date of Call]]), YEAR(calls[[#This Row],[Date of Call]])+1)</f>
        <v>2024</v>
      </c>
      <c r="J788" t="str">
        <f>TEXT(calls[[#This Row],[Date of Call]],"DDDD")</f>
        <v>Sunday</v>
      </c>
      <c r="K788" t="str">
        <f>IF(calls[[#This Row],[Duration]]&lt;=10, "Under 10 mins", IF(calls[[#This Row],[Duration]]&lt;=30, "10 to 30 mins", IF(calls[[#This Row],[Duration]]&lt;=60, "30 to 60 mins", IF(calls[[#This Row],[Duration]]&lt;=120, "1 to 2 hours", "More than 2 hours"))))</f>
        <v>1 to 2 hours</v>
      </c>
      <c r="L788">
        <f>ROUND(calls[[#This Row],[Satisfaction Rating]],0)</f>
        <v>5</v>
      </c>
    </row>
    <row r="789" spans="2:12">
      <c r="B789" t="s">
        <v>867</v>
      </c>
      <c r="C789" t="s">
        <v>54</v>
      </c>
      <c r="D789">
        <v>142</v>
      </c>
      <c r="E789" s="10" t="s">
        <v>40</v>
      </c>
      <c r="F789" s="11">
        <v>45200</v>
      </c>
      <c r="G789">
        <v>44</v>
      </c>
      <c r="H789">
        <v>4.8</v>
      </c>
      <c r="I789">
        <f>IF(MONTH(calls[[#This Row],[Date of Call]])&lt;=6, YEAR(calls[[#This Row],[Date of Call]]), YEAR(calls[[#This Row],[Date of Call]])+1)</f>
        <v>2024</v>
      </c>
      <c r="J789" t="str">
        <f>TEXT(calls[[#This Row],[Date of Call]],"DDDD")</f>
        <v>Sunday</v>
      </c>
      <c r="K789" t="str">
        <f>IF(calls[[#This Row],[Duration]]&lt;=10, "Under 10 mins", IF(calls[[#This Row],[Duration]]&lt;=30, "10 to 30 mins", IF(calls[[#This Row],[Duration]]&lt;=60, "30 to 60 mins", IF(calls[[#This Row],[Duration]]&lt;=120, "1 to 2 hours", "More than 2 hours"))))</f>
        <v>More than 2 hours</v>
      </c>
      <c r="L789">
        <f>ROUND(calls[[#This Row],[Satisfaction Rating]],0)</f>
        <v>5</v>
      </c>
    </row>
    <row r="790" spans="2:12">
      <c r="B790" t="s">
        <v>868</v>
      </c>
      <c r="C790" t="s">
        <v>62</v>
      </c>
      <c r="D790">
        <v>114</v>
      </c>
      <c r="E790" s="10" t="s">
        <v>38</v>
      </c>
      <c r="F790" s="11">
        <v>45201</v>
      </c>
      <c r="G790">
        <v>135</v>
      </c>
      <c r="H790">
        <v>2</v>
      </c>
      <c r="I790">
        <f>IF(MONTH(calls[[#This Row],[Date of Call]])&lt;=6, YEAR(calls[[#This Row],[Date of Call]]), YEAR(calls[[#This Row],[Date of Call]])+1)</f>
        <v>2024</v>
      </c>
      <c r="J790" t="str">
        <f>TEXT(calls[[#This Row],[Date of Call]],"DDDD")</f>
        <v>Monday</v>
      </c>
      <c r="K790" t="str">
        <f>IF(calls[[#This Row],[Duration]]&lt;=10, "Under 10 mins", IF(calls[[#This Row],[Duration]]&lt;=30, "10 to 30 mins", IF(calls[[#This Row],[Duration]]&lt;=60, "30 to 60 mins", IF(calls[[#This Row],[Duration]]&lt;=120, "1 to 2 hours", "More than 2 hours"))))</f>
        <v>1 to 2 hours</v>
      </c>
      <c r="L790">
        <f>ROUND(calls[[#This Row],[Satisfaction Rating]],0)</f>
        <v>2</v>
      </c>
    </row>
    <row r="791" spans="2:12">
      <c r="B791" t="s">
        <v>869</v>
      </c>
      <c r="C791" t="s">
        <v>63</v>
      </c>
      <c r="D791">
        <v>93</v>
      </c>
      <c r="E791" s="10" t="s">
        <v>36</v>
      </c>
      <c r="F791" s="11">
        <v>45201</v>
      </c>
      <c r="G791">
        <v>45</v>
      </c>
      <c r="H791">
        <v>3.9</v>
      </c>
      <c r="I791">
        <f>IF(MONTH(calls[[#This Row],[Date of Call]])&lt;=6, YEAR(calls[[#This Row],[Date of Call]]), YEAR(calls[[#This Row],[Date of Call]])+1)</f>
        <v>2024</v>
      </c>
      <c r="J791" t="str">
        <f>TEXT(calls[[#This Row],[Date of Call]],"DDDD")</f>
        <v>Monday</v>
      </c>
      <c r="K791" t="str">
        <f>IF(calls[[#This Row],[Duration]]&lt;=10, "Under 10 mins", IF(calls[[#This Row],[Duration]]&lt;=30, "10 to 30 mins", IF(calls[[#This Row],[Duration]]&lt;=60, "30 to 60 mins", IF(calls[[#This Row],[Duration]]&lt;=120, "1 to 2 hours", "More than 2 hours"))))</f>
        <v>1 to 2 hours</v>
      </c>
      <c r="L791">
        <f>ROUND(calls[[#This Row],[Satisfaction Rating]],0)</f>
        <v>4</v>
      </c>
    </row>
    <row r="792" spans="2:12">
      <c r="B792" t="s">
        <v>870</v>
      </c>
      <c r="C792" t="s">
        <v>59</v>
      </c>
      <c r="D792">
        <v>43</v>
      </c>
      <c r="E792" s="10" t="s">
        <v>36</v>
      </c>
      <c r="F792" s="11">
        <v>45201</v>
      </c>
      <c r="G792">
        <v>87</v>
      </c>
      <c r="H792">
        <v>3</v>
      </c>
      <c r="I792">
        <f>IF(MONTH(calls[[#This Row],[Date of Call]])&lt;=6, YEAR(calls[[#This Row],[Date of Call]]), YEAR(calls[[#This Row],[Date of Call]])+1)</f>
        <v>2024</v>
      </c>
      <c r="J792" t="str">
        <f>TEXT(calls[[#This Row],[Date of Call]],"DDDD")</f>
        <v>Monday</v>
      </c>
      <c r="K792" t="str">
        <f>IF(calls[[#This Row],[Duration]]&lt;=10, "Under 10 mins", IF(calls[[#This Row],[Duration]]&lt;=30, "10 to 30 mins", IF(calls[[#This Row],[Duration]]&lt;=60, "30 to 60 mins", IF(calls[[#This Row],[Duration]]&lt;=120, "1 to 2 hours", "More than 2 hours"))))</f>
        <v>30 to 60 mins</v>
      </c>
      <c r="L792">
        <f>ROUND(calls[[#This Row],[Satisfaction Rating]],0)</f>
        <v>3</v>
      </c>
    </row>
    <row r="793" spans="2:12">
      <c r="B793" t="s">
        <v>871</v>
      </c>
      <c r="C793" t="s">
        <v>53</v>
      </c>
      <c r="D793">
        <v>78</v>
      </c>
      <c r="E793" s="10" t="s">
        <v>39</v>
      </c>
      <c r="F793" s="11">
        <v>45202</v>
      </c>
      <c r="G793">
        <v>84</v>
      </c>
      <c r="H793">
        <v>4.5999999999999996</v>
      </c>
      <c r="I793">
        <f>IF(MONTH(calls[[#This Row],[Date of Call]])&lt;=6, YEAR(calls[[#This Row],[Date of Call]]), YEAR(calls[[#This Row],[Date of Call]])+1)</f>
        <v>2024</v>
      </c>
      <c r="J793" t="str">
        <f>TEXT(calls[[#This Row],[Date of Call]],"DDDD")</f>
        <v>Tuesday</v>
      </c>
      <c r="K793" t="str">
        <f>IF(calls[[#This Row],[Duration]]&lt;=10, "Under 10 mins", IF(calls[[#This Row],[Duration]]&lt;=30, "10 to 30 mins", IF(calls[[#This Row],[Duration]]&lt;=60, "30 to 60 mins", IF(calls[[#This Row],[Duration]]&lt;=120, "1 to 2 hours", "More than 2 hours"))))</f>
        <v>1 to 2 hours</v>
      </c>
      <c r="L793">
        <f>ROUND(calls[[#This Row],[Satisfaction Rating]],0)</f>
        <v>5</v>
      </c>
    </row>
    <row r="794" spans="2:12">
      <c r="B794" t="s">
        <v>872</v>
      </c>
      <c r="C794" t="s">
        <v>62</v>
      </c>
      <c r="D794">
        <v>89</v>
      </c>
      <c r="E794" s="10" t="s">
        <v>40</v>
      </c>
      <c r="F794" s="11">
        <v>45202</v>
      </c>
      <c r="G794">
        <v>81</v>
      </c>
      <c r="H794">
        <v>3.8</v>
      </c>
      <c r="I794">
        <f>IF(MONTH(calls[[#This Row],[Date of Call]])&lt;=6, YEAR(calls[[#This Row],[Date of Call]]), YEAR(calls[[#This Row],[Date of Call]])+1)</f>
        <v>2024</v>
      </c>
      <c r="J794" t="str">
        <f>TEXT(calls[[#This Row],[Date of Call]],"DDDD")</f>
        <v>Tuesday</v>
      </c>
      <c r="K794" t="str">
        <f>IF(calls[[#This Row],[Duration]]&lt;=10, "Under 10 mins", IF(calls[[#This Row],[Duration]]&lt;=30, "10 to 30 mins", IF(calls[[#This Row],[Duration]]&lt;=60, "30 to 60 mins", IF(calls[[#This Row],[Duration]]&lt;=120, "1 to 2 hours", "More than 2 hours"))))</f>
        <v>1 to 2 hours</v>
      </c>
      <c r="L794">
        <f>ROUND(calls[[#This Row],[Satisfaction Rating]],0)</f>
        <v>4</v>
      </c>
    </row>
    <row r="795" spans="2:12">
      <c r="B795" t="s">
        <v>873</v>
      </c>
      <c r="C795" t="s">
        <v>54</v>
      </c>
      <c r="D795">
        <v>82</v>
      </c>
      <c r="E795" s="10" t="s">
        <v>37</v>
      </c>
      <c r="F795" s="11">
        <v>45202</v>
      </c>
      <c r="G795">
        <v>130</v>
      </c>
      <c r="H795">
        <v>4.4000000000000004</v>
      </c>
      <c r="I795">
        <f>IF(MONTH(calls[[#This Row],[Date of Call]])&lt;=6, YEAR(calls[[#This Row],[Date of Call]]), YEAR(calls[[#This Row],[Date of Call]])+1)</f>
        <v>2024</v>
      </c>
      <c r="J795" t="str">
        <f>TEXT(calls[[#This Row],[Date of Call]],"DDDD")</f>
        <v>Tuesday</v>
      </c>
      <c r="K795" t="str">
        <f>IF(calls[[#This Row],[Duration]]&lt;=10, "Under 10 mins", IF(calls[[#This Row],[Duration]]&lt;=30, "10 to 30 mins", IF(calls[[#This Row],[Duration]]&lt;=60, "30 to 60 mins", IF(calls[[#This Row],[Duration]]&lt;=120, "1 to 2 hours", "More than 2 hours"))))</f>
        <v>1 to 2 hours</v>
      </c>
      <c r="L795">
        <f>ROUND(calls[[#This Row],[Satisfaction Rating]],0)</f>
        <v>4</v>
      </c>
    </row>
    <row r="796" spans="2:12">
      <c r="B796" t="s">
        <v>874</v>
      </c>
      <c r="C796" t="s">
        <v>51</v>
      </c>
      <c r="D796">
        <v>86</v>
      </c>
      <c r="E796" s="10" t="s">
        <v>40</v>
      </c>
      <c r="F796" s="11">
        <v>45203</v>
      </c>
      <c r="G796">
        <v>92</v>
      </c>
      <c r="H796">
        <v>2.4</v>
      </c>
      <c r="I796">
        <f>IF(MONTH(calls[[#This Row],[Date of Call]])&lt;=6, YEAR(calls[[#This Row],[Date of Call]]), YEAR(calls[[#This Row],[Date of Call]])+1)</f>
        <v>2024</v>
      </c>
      <c r="J796" t="str">
        <f>TEXT(calls[[#This Row],[Date of Call]],"DDDD")</f>
        <v>Wednesday</v>
      </c>
      <c r="K796" t="str">
        <f>IF(calls[[#This Row],[Duration]]&lt;=10, "Under 10 mins", IF(calls[[#This Row],[Duration]]&lt;=30, "10 to 30 mins", IF(calls[[#This Row],[Duration]]&lt;=60, "30 to 60 mins", IF(calls[[#This Row],[Duration]]&lt;=120, "1 to 2 hours", "More than 2 hours"))))</f>
        <v>1 to 2 hours</v>
      </c>
      <c r="L796">
        <f>ROUND(calls[[#This Row],[Satisfaction Rating]],0)</f>
        <v>2</v>
      </c>
    </row>
    <row r="797" spans="2:12">
      <c r="B797" t="s">
        <v>875</v>
      </c>
      <c r="C797" t="s">
        <v>52</v>
      </c>
      <c r="D797">
        <v>57</v>
      </c>
      <c r="E797" s="10" t="s">
        <v>39</v>
      </c>
      <c r="F797" s="11">
        <v>45203</v>
      </c>
      <c r="G797">
        <v>48</v>
      </c>
      <c r="H797">
        <v>4.5</v>
      </c>
      <c r="I797">
        <f>IF(MONTH(calls[[#This Row],[Date of Call]])&lt;=6, YEAR(calls[[#This Row],[Date of Call]]), YEAR(calls[[#This Row],[Date of Call]])+1)</f>
        <v>2024</v>
      </c>
      <c r="J797" t="str">
        <f>TEXT(calls[[#This Row],[Date of Call]],"DDDD")</f>
        <v>Wednesday</v>
      </c>
      <c r="K797" t="str">
        <f>IF(calls[[#This Row],[Duration]]&lt;=10, "Under 10 mins", IF(calls[[#This Row],[Duration]]&lt;=30, "10 to 30 mins", IF(calls[[#This Row],[Duration]]&lt;=60, "30 to 60 mins", IF(calls[[#This Row],[Duration]]&lt;=120, "1 to 2 hours", "More than 2 hours"))))</f>
        <v>30 to 60 mins</v>
      </c>
      <c r="L797">
        <f>ROUND(calls[[#This Row],[Satisfaction Rating]],0)</f>
        <v>5</v>
      </c>
    </row>
    <row r="798" spans="2:12">
      <c r="B798" t="s">
        <v>876</v>
      </c>
      <c r="C798" t="s">
        <v>63</v>
      </c>
      <c r="D798">
        <v>103</v>
      </c>
      <c r="E798" s="10" t="s">
        <v>38</v>
      </c>
      <c r="F798" s="11">
        <v>45203</v>
      </c>
      <c r="G798">
        <v>160</v>
      </c>
      <c r="H798">
        <v>4.5</v>
      </c>
      <c r="I798">
        <f>IF(MONTH(calls[[#This Row],[Date of Call]])&lt;=6, YEAR(calls[[#This Row],[Date of Call]]), YEAR(calls[[#This Row],[Date of Call]])+1)</f>
        <v>2024</v>
      </c>
      <c r="J798" t="str">
        <f>TEXT(calls[[#This Row],[Date of Call]],"DDDD")</f>
        <v>Wednesday</v>
      </c>
      <c r="K798" t="str">
        <f>IF(calls[[#This Row],[Duration]]&lt;=10, "Under 10 mins", IF(calls[[#This Row],[Duration]]&lt;=30, "10 to 30 mins", IF(calls[[#This Row],[Duration]]&lt;=60, "30 to 60 mins", IF(calls[[#This Row],[Duration]]&lt;=120, "1 to 2 hours", "More than 2 hours"))))</f>
        <v>1 to 2 hours</v>
      </c>
      <c r="L798">
        <f>ROUND(calls[[#This Row],[Satisfaction Rating]],0)</f>
        <v>5</v>
      </c>
    </row>
    <row r="799" spans="2:12">
      <c r="B799" t="s">
        <v>877</v>
      </c>
      <c r="C799" t="s">
        <v>57</v>
      </c>
      <c r="D799">
        <v>138</v>
      </c>
      <c r="E799" s="10" t="s">
        <v>39</v>
      </c>
      <c r="F799" s="11">
        <v>45204</v>
      </c>
      <c r="G799">
        <v>155</v>
      </c>
      <c r="H799">
        <v>2.7</v>
      </c>
      <c r="I799">
        <f>IF(MONTH(calls[[#This Row],[Date of Call]])&lt;=6, YEAR(calls[[#This Row],[Date of Call]]), YEAR(calls[[#This Row],[Date of Call]])+1)</f>
        <v>2024</v>
      </c>
      <c r="J799" t="str">
        <f>TEXT(calls[[#This Row],[Date of Call]],"DDDD")</f>
        <v>Thursday</v>
      </c>
      <c r="K799" t="str">
        <f>IF(calls[[#This Row],[Duration]]&lt;=10, "Under 10 mins", IF(calls[[#This Row],[Duration]]&lt;=30, "10 to 30 mins", IF(calls[[#This Row],[Duration]]&lt;=60, "30 to 60 mins", IF(calls[[#This Row],[Duration]]&lt;=120, "1 to 2 hours", "More than 2 hours"))))</f>
        <v>More than 2 hours</v>
      </c>
      <c r="L799">
        <f>ROUND(calls[[#This Row],[Satisfaction Rating]],0)</f>
        <v>3</v>
      </c>
    </row>
    <row r="800" spans="2:12">
      <c r="B800" t="s">
        <v>878</v>
      </c>
      <c r="C800" t="s">
        <v>56</v>
      </c>
      <c r="D800">
        <v>88</v>
      </c>
      <c r="E800" s="10" t="s">
        <v>37</v>
      </c>
      <c r="F800" s="11">
        <v>45204</v>
      </c>
      <c r="G800">
        <v>100</v>
      </c>
      <c r="H800">
        <v>4.9000000000000004</v>
      </c>
      <c r="I800">
        <f>IF(MONTH(calls[[#This Row],[Date of Call]])&lt;=6, YEAR(calls[[#This Row],[Date of Call]]), YEAR(calls[[#This Row],[Date of Call]])+1)</f>
        <v>2024</v>
      </c>
      <c r="J800" t="str">
        <f>TEXT(calls[[#This Row],[Date of Call]],"DDDD")</f>
        <v>Thursday</v>
      </c>
      <c r="K800" t="str">
        <f>IF(calls[[#This Row],[Duration]]&lt;=10, "Under 10 mins", IF(calls[[#This Row],[Duration]]&lt;=30, "10 to 30 mins", IF(calls[[#This Row],[Duration]]&lt;=60, "30 to 60 mins", IF(calls[[#This Row],[Duration]]&lt;=120, "1 to 2 hours", "More than 2 hours"))))</f>
        <v>1 to 2 hours</v>
      </c>
      <c r="L800">
        <f>ROUND(calls[[#This Row],[Satisfaction Rating]],0)</f>
        <v>5</v>
      </c>
    </row>
    <row r="801" spans="2:12">
      <c r="B801" t="s">
        <v>879</v>
      </c>
      <c r="C801" t="s">
        <v>62</v>
      </c>
      <c r="D801">
        <v>118</v>
      </c>
      <c r="E801" s="10" t="s">
        <v>36</v>
      </c>
      <c r="F801" s="11">
        <v>45204</v>
      </c>
      <c r="G801">
        <v>56</v>
      </c>
      <c r="H801">
        <v>3.7</v>
      </c>
      <c r="I801">
        <f>IF(MONTH(calls[[#This Row],[Date of Call]])&lt;=6, YEAR(calls[[#This Row],[Date of Call]]), YEAR(calls[[#This Row],[Date of Call]])+1)</f>
        <v>2024</v>
      </c>
      <c r="J801" t="str">
        <f>TEXT(calls[[#This Row],[Date of Call]],"DDDD")</f>
        <v>Thursday</v>
      </c>
      <c r="K801" t="str">
        <f>IF(calls[[#This Row],[Duration]]&lt;=10, "Under 10 mins", IF(calls[[#This Row],[Duration]]&lt;=30, "10 to 30 mins", IF(calls[[#This Row],[Duration]]&lt;=60, "30 to 60 mins", IF(calls[[#This Row],[Duration]]&lt;=120, "1 to 2 hours", "More than 2 hours"))))</f>
        <v>1 to 2 hours</v>
      </c>
      <c r="L801">
        <f>ROUND(calls[[#This Row],[Satisfaction Rating]],0)</f>
        <v>4</v>
      </c>
    </row>
    <row r="802" spans="2:12">
      <c r="B802" t="s">
        <v>880</v>
      </c>
      <c r="C802" t="s">
        <v>51</v>
      </c>
      <c r="D802">
        <v>4</v>
      </c>
      <c r="E802" s="10" t="s">
        <v>40</v>
      </c>
      <c r="F802" s="11">
        <v>45204</v>
      </c>
      <c r="G802">
        <v>170</v>
      </c>
      <c r="H802">
        <v>3.9</v>
      </c>
      <c r="I802">
        <f>IF(MONTH(calls[[#This Row],[Date of Call]])&lt;=6, YEAR(calls[[#This Row],[Date of Call]]), YEAR(calls[[#This Row],[Date of Call]])+1)</f>
        <v>2024</v>
      </c>
      <c r="J802" t="str">
        <f>TEXT(calls[[#This Row],[Date of Call]],"DDDD")</f>
        <v>Thursday</v>
      </c>
      <c r="K802" t="str">
        <f>IF(calls[[#This Row],[Duration]]&lt;=10, "Under 10 mins", IF(calls[[#This Row],[Duration]]&lt;=30, "10 to 30 mins", IF(calls[[#This Row],[Duration]]&lt;=60, "30 to 60 mins", IF(calls[[#This Row],[Duration]]&lt;=120, "1 to 2 hours", "More than 2 hours"))))</f>
        <v>Under 10 mins</v>
      </c>
      <c r="L802">
        <f>ROUND(calls[[#This Row],[Satisfaction Rating]],0)</f>
        <v>4</v>
      </c>
    </row>
    <row r="803" spans="2:12">
      <c r="B803" t="s">
        <v>881</v>
      </c>
      <c r="C803" t="s">
        <v>59</v>
      </c>
      <c r="D803">
        <v>78</v>
      </c>
      <c r="E803" s="10" t="s">
        <v>38</v>
      </c>
      <c r="F803" s="11">
        <v>45205</v>
      </c>
      <c r="G803">
        <v>74</v>
      </c>
      <c r="H803">
        <v>3.5</v>
      </c>
      <c r="I803">
        <f>IF(MONTH(calls[[#This Row],[Date of Call]])&lt;=6, YEAR(calls[[#This Row],[Date of Call]]), YEAR(calls[[#This Row],[Date of Call]])+1)</f>
        <v>2024</v>
      </c>
      <c r="J803" t="str">
        <f>TEXT(calls[[#This Row],[Date of Call]],"DDDD")</f>
        <v>Friday</v>
      </c>
      <c r="K803" t="str">
        <f>IF(calls[[#This Row],[Duration]]&lt;=10, "Under 10 mins", IF(calls[[#This Row],[Duration]]&lt;=30, "10 to 30 mins", IF(calls[[#This Row],[Duration]]&lt;=60, "30 to 60 mins", IF(calls[[#This Row],[Duration]]&lt;=120, "1 to 2 hours", "More than 2 hours"))))</f>
        <v>1 to 2 hours</v>
      </c>
      <c r="L803">
        <f>ROUND(calls[[#This Row],[Satisfaction Rating]],0)</f>
        <v>4</v>
      </c>
    </row>
    <row r="804" spans="2:12">
      <c r="B804" t="s">
        <v>882</v>
      </c>
      <c r="C804" t="s">
        <v>61</v>
      </c>
      <c r="D804">
        <v>69</v>
      </c>
      <c r="E804" s="10" t="s">
        <v>40</v>
      </c>
      <c r="F804" s="11">
        <v>45205</v>
      </c>
      <c r="G804">
        <v>99</v>
      </c>
      <c r="H804">
        <v>2.7</v>
      </c>
      <c r="I804">
        <f>IF(MONTH(calls[[#This Row],[Date of Call]])&lt;=6, YEAR(calls[[#This Row],[Date of Call]]), YEAR(calls[[#This Row],[Date of Call]])+1)</f>
        <v>2024</v>
      </c>
      <c r="J804" t="str">
        <f>TEXT(calls[[#This Row],[Date of Call]],"DDDD")</f>
        <v>Friday</v>
      </c>
      <c r="K804" t="str">
        <f>IF(calls[[#This Row],[Duration]]&lt;=10, "Under 10 mins", IF(calls[[#This Row],[Duration]]&lt;=30, "10 to 30 mins", IF(calls[[#This Row],[Duration]]&lt;=60, "30 to 60 mins", IF(calls[[#This Row],[Duration]]&lt;=120, "1 to 2 hours", "More than 2 hours"))))</f>
        <v>1 to 2 hours</v>
      </c>
      <c r="L804">
        <f>ROUND(calls[[#This Row],[Satisfaction Rating]],0)</f>
        <v>3</v>
      </c>
    </row>
    <row r="805" spans="2:12">
      <c r="B805" t="s">
        <v>883</v>
      </c>
      <c r="C805" t="s">
        <v>54</v>
      </c>
      <c r="D805">
        <v>90</v>
      </c>
      <c r="E805" s="10" t="s">
        <v>39</v>
      </c>
      <c r="F805" s="11">
        <v>45205</v>
      </c>
      <c r="G805">
        <v>84</v>
      </c>
      <c r="H805">
        <v>3.9</v>
      </c>
      <c r="I805">
        <f>IF(MONTH(calls[[#This Row],[Date of Call]])&lt;=6, YEAR(calls[[#This Row],[Date of Call]]), YEAR(calls[[#This Row],[Date of Call]])+1)</f>
        <v>2024</v>
      </c>
      <c r="J805" t="str">
        <f>TEXT(calls[[#This Row],[Date of Call]],"DDDD")</f>
        <v>Friday</v>
      </c>
      <c r="K805" t="str">
        <f>IF(calls[[#This Row],[Duration]]&lt;=10, "Under 10 mins", IF(calls[[#This Row],[Duration]]&lt;=30, "10 to 30 mins", IF(calls[[#This Row],[Duration]]&lt;=60, "30 to 60 mins", IF(calls[[#This Row],[Duration]]&lt;=120, "1 to 2 hours", "More than 2 hours"))))</f>
        <v>1 to 2 hours</v>
      </c>
      <c r="L805">
        <f>ROUND(calls[[#This Row],[Satisfaction Rating]],0)</f>
        <v>4</v>
      </c>
    </row>
    <row r="806" spans="2:12">
      <c r="B806" t="s">
        <v>884</v>
      </c>
      <c r="C806" t="s">
        <v>61</v>
      </c>
      <c r="D806">
        <v>134</v>
      </c>
      <c r="E806" s="10" t="s">
        <v>40</v>
      </c>
      <c r="F806" s="11">
        <v>45205</v>
      </c>
      <c r="G806">
        <v>35</v>
      </c>
      <c r="H806">
        <v>3.4</v>
      </c>
      <c r="I806">
        <f>IF(MONTH(calls[[#This Row],[Date of Call]])&lt;=6, YEAR(calls[[#This Row],[Date of Call]]), YEAR(calls[[#This Row],[Date of Call]])+1)</f>
        <v>2024</v>
      </c>
      <c r="J806" t="str">
        <f>TEXT(calls[[#This Row],[Date of Call]],"DDDD")</f>
        <v>Friday</v>
      </c>
      <c r="K806" t="str">
        <f>IF(calls[[#This Row],[Duration]]&lt;=10, "Under 10 mins", IF(calls[[#This Row],[Duration]]&lt;=30, "10 to 30 mins", IF(calls[[#This Row],[Duration]]&lt;=60, "30 to 60 mins", IF(calls[[#This Row],[Duration]]&lt;=120, "1 to 2 hours", "More than 2 hours"))))</f>
        <v>More than 2 hours</v>
      </c>
      <c r="L806">
        <f>ROUND(calls[[#This Row],[Satisfaction Rating]],0)</f>
        <v>3</v>
      </c>
    </row>
    <row r="807" spans="2:12">
      <c r="B807" t="s">
        <v>885</v>
      </c>
      <c r="C807" t="s">
        <v>50</v>
      </c>
      <c r="D807">
        <v>65</v>
      </c>
      <c r="E807" s="10" t="s">
        <v>36</v>
      </c>
      <c r="F807" s="11">
        <v>45205</v>
      </c>
      <c r="G807">
        <v>150</v>
      </c>
      <c r="H807">
        <v>5</v>
      </c>
      <c r="I807">
        <f>IF(MONTH(calls[[#This Row],[Date of Call]])&lt;=6, YEAR(calls[[#This Row],[Date of Call]]), YEAR(calls[[#This Row],[Date of Call]])+1)</f>
        <v>2024</v>
      </c>
      <c r="J807" t="str">
        <f>TEXT(calls[[#This Row],[Date of Call]],"DDDD")</f>
        <v>Friday</v>
      </c>
      <c r="K807" t="str">
        <f>IF(calls[[#This Row],[Duration]]&lt;=10, "Under 10 mins", IF(calls[[#This Row],[Duration]]&lt;=30, "10 to 30 mins", IF(calls[[#This Row],[Duration]]&lt;=60, "30 to 60 mins", IF(calls[[#This Row],[Duration]]&lt;=120, "1 to 2 hours", "More than 2 hours"))))</f>
        <v>1 to 2 hours</v>
      </c>
      <c r="L807">
        <f>ROUND(calls[[#This Row],[Satisfaction Rating]],0)</f>
        <v>5</v>
      </c>
    </row>
    <row r="808" spans="2:12">
      <c r="B808" t="s">
        <v>886</v>
      </c>
      <c r="C808" t="s">
        <v>60</v>
      </c>
      <c r="D808">
        <v>54</v>
      </c>
      <c r="E808" s="10" t="s">
        <v>38</v>
      </c>
      <c r="F808" s="11">
        <v>45206</v>
      </c>
      <c r="G808">
        <v>176</v>
      </c>
      <c r="H808">
        <v>4.4000000000000004</v>
      </c>
      <c r="I808">
        <f>IF(MONTH(calls[[#This Row],[Date of Call]])&lt;=6, YEAR(calls[[#This Row],[Date of Call]]), YEAR(calls[[#This Row],[Date of Call]])+1)</f>
        <v>2024</v>
      </c>
      <c r="J808" t="str">
        <f>TEXT(calls[[#This Row],[Date of Call]],"DDDD")</f>
        <v>Saturday</v>
      </c>
      <c r="K808" t="str">
        <f>IF(calls[[#This Row],[Duration]]&lt;=10, "Under 10 mins", IF(calls[[#This Row],[Duration]]&lt;=30, "10 to 30 mins", IF(calls[[#This Row],[Duration]]&lt;=60, "30 to 60 mins", IF(calls[[#This Row],[Duration]]&lt;=120, "1 to 2 hours", "More than 2 hours"))))</f>
        <v>30 to 60 mins</v>
      </c>
      <c r="L808">
        <f>ROUND(calls[[#This Row],[Satisfaction Rating]],0)</f>
        <v>4</v>
      </c>
    </row>
    <row r="809" spans="2:12">
      <c r="B809" t="s">
        <v>887</v>
      </c>
      <c r="C809" t="s">
        <v>60</v>
      </c>
      <c r="D809">
        <v>90</v>
      </c>
      <c r="E809" s="10" t="s">
        <v>38</v>
      </c>
      <c r="F809" s="11">
        <v>45206</v>
      </c>
      <c r="G809">
        <v>84</v>
      </c>
      <c r="H809">
        <v>4.3</v>
      </c>
      <c r="I809">
        <f>IF(MONTH(calls[[#This Row],[Date of Call]])&lt;=6, YEAR(calls[[#This Row],[Date of Call]]), YEAR(calls[[#This Row],[Date of Call]])+1)</f>
        <v>2024</v>
      </c>
      <c r="J809" t="str">
        <f>TEXT(calls[[#This Row],[Date of Call]],"DDDD")</f>
        <v>Saturday</v>
      </c>
      <c r="K809" t="str">
        <f>IF(calls[[#This Row],[Duration]]&lt;=10, "Under 10 mins", IF(calls[[#This Row],[Duration]]&lt;=30, "10 to 30 mins", IF(calls[[#This Row],[Duration]]&lt;=60, "30 to 60 mins", IF(calls[[#This Row],[Duration]]&lt;=120, "1 to 2 hours", "More than 2 hours"))))</f>
        <v>1 to 2 hours</v>
      </c>
      <c r="L809">
        <f>ROUND(calls[[#This Row],[Satisfaction Rating]],0)</f>
        <v>4</v>
      </c>
    </row>
    <row r="810" spans="2:12">
      <c r="B810" t="s">
        <v>888</v>
      </c>
      <c r="C810" t="s">
        <v>54</v>
      </c>
      <c r="D810">
        <v>66</v>
      </c>
      <c r="E810" s="10" t="s">
        <v>38</v>
      </c>
      <c r="F810" s="11">
        <v>45206</v>
      </c>
      <c r="G810">
        <v>136</v>
      </c>
      <c r="H810">
        <v>4.7</v>
      </c>
      <c r="I810">
        <f>IF(MONTH(calls[[#This Row],[Date of Call]])&lt;=6, YEAR(calls[[#This Row],[Date of Call]]), YEAR(calls[[#This Row],[Date of Call]])+1)</f>
        <v>2024</v>
      </c>
      <c r="J810" t="str">
        <f>TEXT(calls[[#This Row],[Date of Call]],"DDDD")</f>
        <v>Saturday</v>
      </c>
      <c r="K810" t="str">
        <f>IF(calls[[#This Row],[Duration]]&lt;=10, "Under 10 mins", IF(calls[[#This Row],[Duration]]&lt;=30, "10 to 30 mins", IF(calls[[#This Row],[Duration]]&lt;=60, "30 to 60 mins", IF(calls[[#This Row],[Duration]]&lt;=120, "1 to 2 hours", "More than 2 hours"))))</f>
        <v>1 to 2 hours</v>
      </c>
      <c r="L810">
        <f>ROUND(calls[[#This Row],[Satisfaction Rating]],0)</f>
        <v>5</v>
      </c>
    </row>
    <row r="811" spans="2:12">
      <c r="B811" t="s">
        <v>889</v>
      </c>
      <c r="C811" t="s">
        <v>51</v>
      </c>
      <c r="D811">
        <v>150</v>
      </c>
      <c r="E811" s="10" t="s">
        <v>38</v>
      </c>
      <c r="F811" s="11">
        <v>45207</v>
      </c>
      <c r="G811">
        <v>70</v>
      </c>
      <c r="H811">
        <v>4.0999999999999996</v>
      </c>
      <c r="I811">
        <f>IF(MONTH(calls[[#This Row],[Date of Call]])&lt;=6, YEAR(calls[[#This Row],[Date of Call]]), YEAR(calls[[#This Row],[Date of Call]])+1)</f>
        <v>2024</v>
      </c>
      <c r="J811" t="str">
        <f>TEXT(calls[[#This Row],[Date of Call]],"DDDD")</f>
        <v>Sunday</v>
      </c>
      <c r="K811" t="str">
        <f>IF(calls[[#This Row],[Duration]]&lt;=10, "Under 10 mins", IF(calls[[#This Row],[Duration]]&lt;=30, "10 to 30 mins", IF(calls[[#This Row],[Duration]]&lt;=60, "30 to 60 mins", IF(calls[[#This Row],[Duration]]&lt;=120, "1 to 2 hours", "More than 2 hours"))))</f>
        <v>More than 2 hours</v>
      </c>
      <c r="L811">
        <f>ROUND(calls[[#This Row],[Satisfaction Rating]],0)</f>
        <v>4</v>
      </c>
    </row>
    <row r="812" spans="2:12">
      <c r="B812" t="s">
        <v>890</v>
      </c>
      <c r="C812" t="s">
        <v>53</v>
      </c>
      <c r="D812">
        <v>18</v>
      </c>
      <c r="E812" s="10" t="s">
        <v>36</v>
      </c>
      <c r="F812" s="11">
        <v>45207</v>
      </c>
      <c r="G812">
        <v>96</v>
      </c>
      <c r="H812">
        <v>4.8</v>
      </c>
      <c r="I812">
        <f>IF(MONTH(calls[[#This Row],[Date of Call]])&lt;=6, YEAR(calls[[#This Row],[Date of Call]]), YEAR(calls[[#This Row],[Date of Call]])+1)</f>
        <v>2024</v>
      </c>
      <c r="J812" t="str">
        <f>TEXT(calls[[#This Row],[Date of Call]],"DDDD")</f>
        <v>Sunday</v>
      </c>
      <c r="K812" t="str">
        <f>IF(calls[[#This Row],[Duration]]&lt;=10, "Under 10 mins", IF(calls[[#This Row],[Duration]]&lt;=30, "10 to 30 mins", IF(calls[[#This Row],[Duration]]&lt;=60, "30 to 60 mins", IF(calls[[#This Row],[Duration]]&lt;=120, "1 to 2 hours", "More than 2 hours"))))</f>
        <v>10 to 30 mins</v>
      </c>
      <c r="L812">
        <f>ROUND(calls[[#This Row],[Satisfaction Rating]],0)</f>
        <v>5</v>
      </c>
    </row>
    <row r="813" spans="2:12">
      <c r="B813" t="s">
        <v>891</v>
      </c>
      <c r="C813" t="s">
        <v>60</v>
      </c>
      <c r="D813">
        <v>87</v>
      </c>
      <c r="E813" s="10" t="s">
        <v>36</v>
      </c>
      <c r="F813" s="11">
        <v>45207</v>
      </c>
      <c r="G813">
        <v>23</v>
      </c>
      <c r="H813">
        <v>4.2</v>
      </c>
      <c r="I813">
        <f>IF(MONTH(calls[[#This Row],[Date of Call]])&lt;=6, YEAR(calls[[#This Row],[Date of Call]]), YEAR(calls[[#This Row],[Date of Call]])+1)</f>
        <v>2024</v>
      </c>
      <c r="J813" t="str">
        <f>TEXT(calls[[#This Row],[Date of Call]],"DDDD")</f>
        <v>Sunday</v>
      </c>
      <c r="K813" t="str">
        <f>IF(calls[[#This Row],[Duration]]&lt;=10, "Under 10 mins", IF(calls[[#This Row],[Duration]]&lt;=30, "10 to 30 mins", IF(calls[[#This Row],[Duration]]&lt;=60, "30 to 60 mins", IF(calls[[#This Row],[Duration]]&lt;=120, "1 to 2 hours", "More than 2 hours"))))</f>
        <v>1 to 2 hours</v>
      </c>
      <c r="L813">
        <f>ROUND(calls[[#This Row],[Satisfaction Rating]],0)</f>
        <v>4</v>
      </c>
    </row>
    <row r="814" spans="2:12">
      <c r="B814" t="s">
        <v>892</v>
      </c>
      <c r="C814" t="s">
        <v>57</v>
      </c>
      <c r="D814">
        <v>94</v>
      </c>
      <c r="E814" s="10" t="s">
        <v>38</v>
      </c>
      <c r="F814" s="11">
        <v>45208</v>
      </c>
      <c r="G814">
        <v>120</v>
      </c>
      <c r="H814">
        <v>3.4</v>
      </c>
      <c r="I814">
        <f>IF(MONTH(calls[[#This Row],[Date of Call]])&lt;=6, YEAR(calls[[#This Row],[Date of Call]]), YEAR(calls[[#This Row],[Date of Call]])+1)</f>
        <v>2024</v>
      </c>
      <c r="J814" t="str">
        <f>TEXT(calls[[#This Row],[Date of Call]],"DDDD")</f>
        <v>Monday</v>
      </c>
      <c r="K814" t="str">
        <f>IF(calls[[#This Row],[Duration]]&lt;=10, "Under 10 mins", IF(calls[[#This Row],[Duration]]&lt;=30, "10 to 30 mins", IF(calls[[#This Row],[Duration]]&lt;=60, "30 to 60 mins", IF(calls[[#This Row],[Duration]]&lt;=120, "1 to 2 hours", "More than 2 hours"))))</f>
        <v>1 to 2 hours</v>
      </c>
      <c r="L814">
        <f>ROUND(calls[[#This Row],[Satisfaction Rating]],0)</f>
        <v>3</v>
      </c>
    </row>
    <row r="815" spans="2:12">
      <c r="B815" t="s">
        <v>893</v>
      </c>
      <c r="C815" t="s">
        <v>52</v>
      </c>
      <c r="D815">
        <v>56</v>
      </c>
      <c r="E815" s="10" t="s">
        <v>38</v>
      </c>
      <c r="F815" s="11">
        <v>45208</v>
      </c>
      <c r="G815">
        <v>205</v>
      </c>
      <c r="H815">
        <v>3.3</v>
      </c>
      <c r="I815">
        <f>IF(MONTH(calls[[#This Row],[Date of Call]])&lt;=6, YEAR(calls[[#This Row],[Date of Call]]), YEAR(calls[[#This Row],[Date of Call]])+1)</f>
        <v>2024</v>
      </c>
      <c r="J815" t="str">
        <f>TEXT(calls[[#This Row],[Date of Call]],"DDDD")</f>
        <v>Monday</v>
      </c>
      <c r="K815" t="str">
        <f>IF(calls[[#This Row],[Duration]]&lt;=10, "Under 10 mins", IF(calls[[#This Row],[Duration]]&lt;=30, "10 to 30 mins", IF(calls[[#This Row],[Duration]]&lt;=60, "30 to 60 mins", IF(calls[[#This Row],[Duration]]&lt;=120, "1 to 2 hours", "More than 2 hours"))))</f>
        <v>30 to 60 mins</v>
      </c>
      <c r="L815">
        <f>ROUND(calls[[#This Row],[Satisfaction Rating]],0)</f>
        <v>3</v>
      </c>
    </row>
    <row r="816" spans="2:12">
      <c r="B816" t="s">
        <v>894</v>
      </c>
      <c r="C816" t="s">
        <v>62</v>
      </c>
      <c r="D816">
        <v>41</v>
      </c>
      <c r="E816" s="10" t="s">
        <v>37</v>
      </c>
      <c r="F816" s="11">
        <v>45209</v>
      </c>
      <c r="G816">
        <v>42</v>
      </c>
      <c r="H816">
        <v>3.8</v>
      </c>
      <c r="I816">
        <f>IF(MONTH(calls[[#This Row],[Date of Call]])&lt;=6, YEAR(calls[[#This Row],[Date of Call]]), YEAR(calls[[#This Row],[Date of Call]])+1)</f>
        <v>2024</v>
      </c>
      <c r="J816" t="str">
        <f>TEXT(calls[[#This Row],[Date of Call]],"DDDD")</f>
        <v>Tuesday</v>
      </c>
      <c r="K816" t="str">
        <f>IF(calls[[#This Row],[Duration]]&lt;=10, "Under 10 mins", IF(calls[[#This Row],[Duration]]&lt;=30, "10 to 30 mins", IF(calls[[#This Row],[Duration]]&lt;=60, "30 to 60 mins", IF(calls[[#This Row],[Duration]]&lt;=120, "1 to 2 hours", "More than 2 hours"))))</f>
        <v>30 to 60 mins</v>
      </c>
      <c r="L816">
        <f>ROUND(calls[[#This Row],[Satisfaction Rating]],0)</f>
        <v>4</v>
      </c>
    </row>
    <row r="817" spans="2:12">
      <c r="B817" t="s">
        <v>895</v>
      </c>
      <c r="C817" t="s">
        <v>51</v>
      </c>
      <c r="D817">
        <v>119</v>
      </c>
      <c r="E817" s="10" t="s">
        <v>39</v>
      </c>
      <c r="F817" s="11">
        <v>45209</v>
      </c>
      <c r="G817">
        <v>111</v>
      </c>
      <c r="H817">
        <v>3.9</v>
      </c>
      <c r="I817">
        <f>IF(MONTH(calls[[#This Row],[Date of Call]])&lt;=6, YEAR(calls[[#This Row],[Date of Call]]), YEAR(calls[[#This Row],[Date of Call]])+1)</f>
        <v>2024</v>
      </c>
      <c r="J817" t="str">
        <f>TEXT(calls[[#This Row],[Date of Call]],"DDDD")</f>
        <v>Tuesday</v>
      </c>
      <c r="K817" t="str">
        <f>IF(calls[[#This Row],[Duration]]&lt;=10, "Under 10 mins", IF(calls[[#This Row],[Duration]]&lt;=30, "10 to 30 mins", IF(calls[[#This Row],[Duration]]&lt;=60, "30 to 60 mins", IF(calls[[#This Row],[Duration]]&lt;=120, "1 to 2 hours", "More than 2 hours"))))</f>
        <v>1 to 2 hours</v>
      </c>
      <c r="L817">
        <f>ROUND(calls[[#This Row],[Satisfaction Rating]],0)</f>
        <v>4</v>
      </c>
    </row>
    <row r="818" spans="2:12">
      <c r="B818" t="s">
        <v>896</v>
      </c>
      <c r="C818" t="s">
        <v>63</v>
      </c>
      <c r="D818">
        <v>108</v>
      </c>
      <c r="E818" s="10" t="s">
        <v>38</v>
      </c>
      <c r="F818" s="11">
        <v>45209</v>
      </c>
      <c r="G818">
        <v>68</v>
      </c>
      <c r="H818">
        <v>2.5</v>
      </c>
      <c r="I818">
        <f>IF(MONTH(calls[[#This Row],[Date of Call]])&lt;=6, YEAR(calls[[#This Row],[Date of Call]]), YEAR(calls[[#This Row],[Date of Call]])+1)</f>
        <v>2024</v>
      </c>
      <c r="J818" t="str">
        <f>TEXT(calls[[#This Row],[Date of Call]],"DDDD")</f>
        <v>Tuesday</v>
      </c>
      <c r="K818" t="str">
        <f>IF(calls[[#This Row],[Duration]]&lt;=10, "Under 10 mins", IF(calls[[#This Row],[Duration]]&lt;=30, "10 to 30 mins", IF(calls[[#This Row],[Duration]]&lt;=60, "30 to 60 mins", IF(calls[[#This Row],[Duration]]&lt;=120, "1 to 2 hours", "More than 2 hours"))))</f>
        <v>1 to 2 hours</v>
      </c>
      <c r="L818">
        <f>ROUND(calls[[#This Row],[Satisfaction Rating]],0)</f>
        <v>3</v>
      </c>
    </row>
    <row r="819" spans="2:12">
      <c r="B819" t="s">
        <v>897</v>
      </c>
      <c r="C819" t="s">
        <v>59</v>
      </c>
      <c r="D819">
        <v>63</v>
      </c>
      <c r="E819" s="10" t="s">
        <v>40</v>
      </c>
      <c r="F819" s="11">
        <v>45209</v>
      </c>
      <c r="G819">
        <v>172</v>
      </c>
      <c r="H819">
        <v>4.9000000000000004</v>
      </c>
      <c r="I819">
        <f>IF(MONTH(calls[[#This Row],[Date of Call]])&lt;=6, YEAR(calls[[#This Row],[Date of Call]]), YEAR(calls[[#This Row],[Date of Call]])+1)</f>
        <v>2024</v>
      </c>
      <c r="J819" t="str">
        <f>TEXT(calls[[#This Row],[Date of Call]],"DDDD")</f>
        <v>Tuesday</v>
      </c>
      <c r="K819" t="str">
        <f>IF(calls[[#This Row],[Duration]]&lt;=10, "Under 10 mins", IF(calls[[#This Row],[Duration]]&lt;=30, "10 to 30 mins", IF(calls[[#This Row],[Duration]]&lt;=60, "30 to 60 mins", IF(calls[[#This Row],[Duration]]&lt;=120, "1 to 2 hours", "More than 2 hours"))))</f>
        <v>1 to 2 hours</v>
      </c>
      <c r="L819">
        <f>ROUND(calls[[#This Row],[Satisfaction Rating]],0)</f>
        <v>5</v>
      </c>
    </row>
    <row r="820" spans="2:12">
      <c r="B820" t="s">
        <v>898</v>
      </c>
      <c r="C820" t="s">
        <v>58</v>
      </c>
      <c r="D820">
        <v>59</v>
      </c>
      <c r="E820" s="10" t="s">
        <v>38</v>
      </c>
      <c r="F820" s="11">
        <v>45209</v>
      </c>
      <c r="G820">
        <v>152</v>
      </c>
      <c r="H820">
        <v>4.8</v>
      </c>
      <c r="I820">
        <f>IF(MONTH(calls[[#This Row],[Date of Call]])&lt;=6, YEAR(calls[[#This Row],[Date of Call]]), YEAR(calls[[#This Row],[Date of Call]])+1)</f>
        <v>2024</v>
      </c>
      <c r="J820" t="str">
        <f>TEXT(calls[[#This Row],[Date of Call]],"DDDD")</f>
        <v>Tuesday</v>
      </c>
      <c r="K820" t="str">
        <f>IF(calls[[#This Row],[Duration]]&lt;=10, "Under 10 mins", IF(calls[[#This Row],[Duration]]&lt;=30, "10 to 30 mins", IF(calls[[#This Row],[Duration]]&lt;=60, "30 to 60 mins", IF(calls[[#This Row],[Duration]]&lt;=120, "1 to 2 hours", "More than 2 hours"))))</f>
        <v>30 to 60 mins</v>
      </c>
      <c r="L820">
        <f>ROUND(calls[[#This Row],[Satisfaction Rating]],0)</f>
        <v>5</v>
      </c>
    </row>
    <row r="821" spans="2:12">
      <c r="B821" t="s">
        <v>899</v>
      </c>
      <c r="C821" t="s">
        <v>58</v>
      </c>
      <c r="D821">
        <v>90</v>
      </c>
      <c r="E821" s="10" t="s">
        <v>37</v>
      </c>
      <c r="F821" s="11">
        <v>45209</v>
      </c>
      <c r="G821">
        <v>48</v>
      </c>
      <c r="H821">
        <v>4.7</v>
      </c>
      <c r="I821">
        <f>IF(MONTH(calls[[#This Row],[Date of Call]])&lt;=6, YEAR(calls[[#This Row],[Date of Call]]), YEAR(calls[[#This Row],[Date of Call]])+1)</f>
        <v>2024</v>
      </c>
      <c r="J821" t="str">
        <f>TEXT(calls[[#This Row],[Date of Call]],"DDDD")</f>
        <v>Tuesday</v>
      </c>
      <c r="K821" t="str">
        <f>IF(calls[[#This Row],[Duration]]&lt;=10, "Under 10 mins", IF(calls[[#This Row],[Duration]]&lt;=30, "10 to 30 mins", IF(calls[[#This Row],[Duration]]&lt;=60, "30 to 60 mins", IF(calls[[#This Row],[Duration]]&lt;=120, "1 to 2 hours", "More than 2 hours"))))</f>
        <v>1 to 2 hours</v>
      </c>
      <c r="L821">
        <f>ROUND(calls[[#This Row],[Satisfaction Rating]],0)</f>
        <v>5</v>
      </c>
    </row>
    <row r="822" spans="2:12">
      <c r="B822" t="s">
        <v>900</v>
      </c>
      <c r="C822" t="s">
        <v>56</v>
      </c>
      <c r="D822">
        <v>55</v>
      </c>
      <c r="E822" s="10" t="s">
        <v>37</v>
      </c>
      <c r="F822" s="11">
        <v>45209</v>
      </c>
      <c r="G822">
        <v>25</v>
      </c>
      <c r="H822">
        <v>4.7</v>
      </c>
      <c r="I822">
        <f>IF(MONTH(calls[[#This Row],[Date of Call]])&lt;=6, YEAR(calls[[#This Row],[Date of Call]]), YEAR(calls[[#This Row],[Date of Call]])+1)</f>
        <v>2024</v>
      </c>
      <c r="J822" t="str">
        <f>TEXT(calls[[#This Row],[Date of Call]],"DDDD")</f>
        <v>Tuesday</v>
      </c>
      <c r="K822" t="str">
        <f>IF(calls[[#This Row],[Duration]]&lt;=10, "Under 10 mins", IF(calls[[#This Row],[Duration]]&lt;=30, "10 to 30 mins", IF(calls[[#This Row],[Duration]]&lt;=60, "30 to 60 mins", IF(calls[[#This Row],[Duration]]&lt;=120, "1 to 2 hours", "More than 2 hours"))))</f>
        <v>30 to 60 mins</v>
      </c>
      <c r="L822">
        <f>ROUND(calls[[#This Row],[Satisfaction Rating]],0)</f>
        <v>5</v>
      </c>
    </row>
    <row r="823" spans="2:12">
      <c r="B823" t="s">
        <v>901</v>
      </c>
      <c r="C823" t="s">
        <v>63</v>
      </c>
      <c r="D823">
        <v>84</v>
      </c>
      <c r="E823" s="10" t="s">
        <v>39</v>
      </c>
      <c r="F823" s="11">
        <v>45210</v>
      </c>
      <c r="G823">
        <v>54</v>
      </c>
      <c r="H823">
        <v>3.3</v>
      </c>
      <c r="I823">
        <f>IF(MONTH(calls[[#This Row],[Date of Call]])&lt;=6, YEAR(calls[[#This Row],[Date of Call]]), YEAR(calls[[#This Row],[Date of Call]])+1)</f>
        <v>2024</v>
      </c>
      <c r="J823" t="str">
        <f>TEXT(calls[[#This Row],[Date of Call]],"DDDD")</f>
        <v>Wednesday</v>
      </c>
      <c r="K823" t="str">
        <f>IF(calls[[#This Row],[Duration]]&lt;=10, "Under 10 mins", IF(calls[[#This Row],[Duration]]&lt;=30, "10 to 30 mins", IF(calls[[#This Row],[Duration]]&lt;=60, "30 to 60 mins", IF(calls[[#This Row],[Duration]]&lt;=120, "1 to 2 hours", "More than 2 hours"))))</f>
        <v>1 to 2 hours</v>
      </c>
      <c r="L823">
        <f>ROUND(calls[[#This Row],[Satisfaction Rating]],0)</f>
        <v>3</v>
      </c>
    </row>
    <row r="824" spans="2:12">
      <c r="B824" t="s">
        <v>902</v>
      </c>
      <c r="C824" t="s">
        <v>63</v>
      </c>
      <c r="D824">
        <v>150</v>
      </c>
      <c r="E824" s="10" t="s">
        <v>36</v>
      </c>
      <c r="F824" s="11">
        <v>45210</v>
      </c>
      <c r="G824">
        <v>108</v>
      </c>
      <c r="H824">
        <v>4.7</v>
      </c>
      <c r="I824">
        <f>IF(MONTH(calls[[#This Row],[Date of Call]])&lt;=6, YEAR(calls[[#This Row],[Date of Call]]), YEAR(calls[[#This Row],[Date of Call]])+1)</f>
        <v>2024</v>
      </c>
      <c r="J824" t="str">
        <f>TEXT(calls[[#This Row],[Date of Call]],"DDDD")</f>
        <v>Wednesday</v>
      </c>
      <c r="K824" t="str">
        <f>IF(calls[[#This Row],[Duration]]&lt;=10, "Under 10 mins", IF(calls[[#This Row],[Duration]]&lt;=30, "10 to 30 mins", IF(calls[[#This Row],[Duration]]&lt;=60, "30 to 60 mins", IF(calls[[#This Row],[Duration]]&lt;=120, "1 to 2 hours", "More than 2 hours"))))</f>
        <v>More than 2 hours</v>
      </c>
      <c r="L824">
        <f>ROUND(calls[[#This Row],[Satisfaction Rating]],0)</f>
        <v>5</v>
      </c>
    </row>
    <row r="825" spans="2:12">
      <c r="B825" t="s">
        <v>903</v>
      </c>
      <c r="C825" t="s">
        <v>55</v>
      </c>
      <c r="D825">
        <v>69</v>
      </c>
      <c r="E825" s="10" t="s">
        <v>38</v>
      </c>
      <c r="F825" s="11">
        <v>45210</v>
      </c>
      <c r="G825">
        <v>36</v>
      </c>
      <c r="H825">
        <v>4.5</v>
      </c>
      <c r="I825">
        <f>IF(MONTH(calls[[#This Row],[Date of Call]])&lt;=6, YEAR(calls[[#This Row],[Date of Call]]), YEAR(calls[[#This Row],[Date of Call]])+1)</f>
        <v>2024</v>
      </c>
      <c r="J825" t="str">
        <f>TEXT(calls[[#This Row],[Date of Call]],"DDDD")</f>
        <v>Wednesday</v>
      </c>
      <c r="K825" t="str">
        <f>IF(calls[[#This Row],[Duration]]&lt;=10, "Under 10 mins", IF(calls[[#This Row],[Duration]]&lt;=30, "10 to 30 mins", IF(calls[[#This Row],[Duration]]&lt;=60, "30 to 60 mins", IF(calls[[#This Row],[Duration]]&lt;=120, "1 to 2 hours", "More than 2 hours"))))</f>
        <v>1 to 2 hours</v>
      </c>
      <c r="L825">
        <f>ROUND(calls[[#This Row],[Satisfaction Rating]],0)</f>
        <v>5</v>
      </c>
    </row>
    <row r="826" spans="2:12">
      <c r="B826" t="s">
        <v>904</v>
      </c>
      <c r="C826" t="s">
        <v>49</v>
      </c>
      <c r="D826">
        <v>120</v>
      </c>
      <c r="E826" s="10" t="s">
        <v>37</v>
      </c>
      <c r="F826" s="11">
        <v>45211</v>
      </c>
      <c r="G826">
        <v>140</v>
      </c>
      <c r="H826">
        <v>4.5999999999999996</v>
      </c>
      <c r="I826">
        <f>IF(MONTH(calls[[#This Row],[Date of Call]])&lt;=6, YEAR(calls[[#This Row],[Date of Call]]), YEAR(calls[[#This Row],[Date of Call]])+1)</f>
        <v>2024</v>
      </c>
      <c r="J826" t="str">
        <f>TEXT(calls[[#This Row],[Date of Call]],"DDDD")</f>
        <v>Thursday</v>
      </c>
      <c r="K826" t="str">
        <f>IF(calls[[#This Row],[Duration]]&lt;=10, "Under 10 mins", IF(calls[[#This Row],[Duration]]&lt;=30, "10 to 30 mins", IF(calls[[#This Row],[Duration]]&lt;=60, "30 to 60 mins", IF(calls[[#This Row],[Duration]]&lt;=120, "1 to 2 hours", "More than 2 hours"))))</f>
        <v>1 to 2 hours</v>
      </c>
      <c r="L826">
        <f>ROUND(calls[[#This Row],[Satisfaction Rating]],0)</f>
        <v>5</v>
      </c>
    </row>
    <row r="827" spans="2:12">
      <c r="B827" t="s">
        <v>905</v>
      </c>
      <c r="C827" t="s">
        <v>60</v>
      </c>
      <c r="D827">
        <v>126</v>
      </c>
      <c r="E827" s="10" t="s">
        <v>39</v>
      </c>
      <c r="F827" s="11">
        <v>45211</v>
      </c>
      <c r="G827">
        <v>50</v>
      </c>
      <c r="H827">
        <v>4.8</v>
      </c>
      <c r="I827">
        <f>IF(MONTH(calls[[#This Row],[Date of Call]])&lt;=6, YEAR(calls[[#This Row],[Date of Call]]), YEAR(calls[[#This Row],[Date of Call]])+1)</f>
        <v>2024</v>
      </c>
      <c r="J827" t="str">
        <f>TEXT(calls[[#This Row],[Date of Call]],"DDDD")</f>
        <v>Thursday</v>
      </c>
      <c r="K827" t="str">
        <f>IF(calls[[#This Row],[Duration]]&lt;=10, "Under 10 mins", IF(calls[[#This Row],[Duration]]&lt;=30, "10 to 30 mins", IF(calls[[#This Row],[Duration]]&lt;=60, "30 to 60 mins", IF(calls[[#This Row],[Duration]]&lt;=120, "1 to 2 hours", "More than 2 hours"))))</f>
        <v>More than 2 hours</v>
      </c>
      <c r="L827">
        <f>ROUND(calls[[#This Row],[Satisfaction Rating]],0)</f>
        <v>5</v>
      </c>
    </row>
    <row r="828" spans="2:12">
      <c r="B828" t="s">
        <v>906</v>
      </c>
      <c r="C828" t="s">
        <v>55</v>
      </c>
      <c r="D828">
        <v>120</v>
      </c>
      <c r="E828" s="10" t="s">
        <v>40</v>
      </c>
      <c r="F828" s="11">
        <v>45211</v>
      </c>
      <c r="G828">
        <v>195</v>
      </c>
      <c r="H828">
        <v>4.3</v>
      </c>
      <c r="I828">
        <f>IF(MONTH(calls[[#This Row],[Date of Call]])&lt;=6, YEAR(calls[[#This Row],[Date of Call]]), YEAR(calls[[#This Row],[Date of Call]])+1)</f>
        <v>2024</v>
      </c>
      <c r="J828" t="str">
        <f>TEXT(calls[[#This Row],[Date of Call]],"DDDD")</f>
        <v>Thursday</v>
      </c>
      <c r="K828" t="str">
        <f>IF(calls[[#This Row],[Duration]]&lt;=10, "Under 10 mins", IF(calls[[#This Row],[Duration]]&lt;=30, "10 to 30 mins", IF(calls[[#This Row],[Duration]]&lt;=60, "30 to 60 mins", IF(calls[[#This Row],[Duration]]&lt;=120, "1 to 2 hours", "More than 2 hours"))))</f>
        <v>1 to 2 hours</v>
      </c>
      <c r="L828">
        <f>ROUND(calls[[#This Row],[Satisfaction Rating]],0)</f>
        <v>4</v>
      </c>
    </row>
    <row r="829" spans="2:12">
      <c r="B829" t="s">
        <v>907</v>
      </c>
      <c r="C829" t="s">
        <v>60</v>
      </c>
      <c r="D829">
        <v>139</v>
      </c>
      <c r="E829" s="10" t="s">
        <v>37</v>
      </c>
      <c r="F829" s="11">
        <v>45212</v>
      </c>
      <c r="G829">
        <v>48</v>
      </c>
      <c r="H829">
        <v>4.7</v>
      </c>
      <c r="I829">
        <f>IF(MONTH(calls[[#This Row],[Date of Call]])&lt;=6, YEAR(calls[[#This Row],[Date of Call]]), YEAR(calls[[#This Row],[Date of Call]])+1)</f>
        <v>2024</v>
      </c>
      <c r="J829" t="str">
        <f>TEXT(calls[[#This Row],[Date of Call]],"DDDD")</f>
        <v>Friday</v>
      </c>
      <c r="K829" t="str">
        <f>IF(calls[[#This Row],[Duration]]&lt;=10, "Under 10 mins", IF(calls[[#This Row],[Duration]]&lt;=30, "10 to 30 mins", IF(calls[[#This Row],[Duration]]&lt;=60, "30 to 60 mins", IF(calls[[#This Row],[Duration]]&lt;=120, "1 to 2 hours", "More than 2 hours"))))</f>
        <v>More than 2 hours</v>
      </c>
      <c r="L829">
        <f>ROUND(calls[[#This Row],[Satisfaction Rating]],0)</f>
        <v>5</v>
      </c>
    </row>
    <row r="830" spans="2:12">
      <c r="B830" t="s">
        <v>908</v>
      </c>
      <c r="C830" t="s">
        <v>56</v>
      </c>
      <c r="D830">
        <v>124</v>
      </c>
      <c r="E830" s="10" t="s">
        <v>38</v>
      </c>
      <c r="F830" s="11">
        <v>45213</v>
      </c>
      <c r="G830">
        <v>29</v>
      </c>
      <c r="H830">
        <v>4.8</v>
      </c>
      <c r="I830">
        <f>IF(MONTH(calls[[#This Row],[Date of Call]])&lt;=6, YEAR(calls[[#This Row],[Date of Call]]), YEAR(calls[[#This Row],[Date of Call]])+1)</f>
        <v>2024</v>
      </c>
      <c r="J830" t="str">
        <f>TEXT(calls[[#This Row],[Date of Call]],"DDDD")</f>
        <v>Saturday</v>
      </c>
      <c r="K830" t="str">
        <f>IF(calls[[#This Row],[Duration]]&lt;=10, "Under 10 mins", IF(calls[[#This Row],[Duration]]&lt;=30, "10 to 30 mins", IF(calls[[#This Row],[Duration]]&lt;=60, "30 to 60 mins", IF(calls[[#This Row],[Duration]]&lt;=120, "1 to 2 hours", "More than 2 hours"))))</f>
        <v>More than 2 hours</v>
      </c>
      <c r="L830">
        <f>ROUND(calls[[#This Row],[Satisfaction Rating]],0)</f>
        <v>5</v>
      </c>
    </row>
    <row r="831" spans="2:12">
      <c r="B831" t="s">
        <v>909</v>
      </c>
      <c r="C831" t="s">
        <v>49</v>
      </c>
      <c r="D831">
        <v>108</v>
      </c>
      <c r="E831" s="10" t="s">
        <v>40</v>
      </c>
      <c r="F831" s="11">
        <v>45213</v>
      </c>
      <c r="G831">
        <v>44</v>
      </c>
      <c r="H831">
        <v>4.7</v>
      </c>
      <c r="I831">
        <f>IF(MONTH(calls[[#This Row],[Date of Call]])&lt;=6, YEAR(calls[[#This Row],[Date of Call]]), YEAR(calls[[#This Row],[Date of Call]])+1)</f>
        <v>2024</v>
      </c>
      <c r="J831" t="str">
        <f>TEXT(calls[[#This Row],[Date of Call]],"DDDD")</f>
        <v>Saturday</v>
      </c>
      <c r="K831" t="str">
        <f>IF(calls[[#This Row],[Duration]]&lt;=10, "Under 10 mins", IF(calls[[#This Row],[Duration]]&lt;=30, "10 to 30 mins", IF(calls[[#This Row],[Duration]]&lt;=60, "30 to 60 mins", IF(calls[[#This Row],[Duration]]&lt;=120, "1 to 2 hours", "More than 2 hours"))))</f>
        <v>1 to 2 hours</v>
      </c>
      <c r="L831">
        <f>ROUND(calls[[#This Row],[Satisfaction Rating]],0)</f>
        <v>5</v>
      </c>
    </row>
    <row r="832" spans="2:12">
      <c r="B832" t="s">
        <v>910</v>
      </c>
      <c r="C832" t="s">
        <v>50</v>
      </c>
      <c r="D832">
        <v>132</v>
      </c>
      <c r="E832" s="10" t="s">
        <v>36</v>
      </c>
      <c r="F832" s="11">
        <v>45213</v>
      </c>
      <c r="G832">
        <v>140</v>
      </c>
      <c r="H832">
        <v>4.3</v>
      </c>
      <c r="I832">
        <f>IF(MONTH(calls[[#This Row],[Date of Call]])&lt;=6, YEAR(calls[[#This Row],[Date of Call]]), YEAR(calls[[#This Row],[Date of Call]])+1)</f>
        <v>2024</v>
      </c>
      <c r="J832" t="str">
        <f>TEXT(calls[[#This Row],[Date of Call]],"DDDD")</f>
        <v>Saturday</v>
      </c>
      <c r="K832" t="str">
        <f>IF(calls[[#This Row],[Duration]]&lt;=10, "Under 10 mins", IF(calls[[#This Row],[Duration]]&lt;=30, "10 to 30 mins", IF(calls[[#This Row],[Duration]]&lt;=60, "30 to 60 mins", IF(calls[[#This Row],[Duration]]&lt;=120, "1 to 2 hours", "More than 2 hours"))))</f>
        <v>More than 2 hours</v>
      </c>
      <c r="L832">
        <f>ROUND(calls[[#This Row],[Satisfaction Rating]],0)</f>
        <v>4</v>
      </c>
    </row>
    <row r="833" spans="2:12">
      <c r="B833" t="s">
        <v>911</v>
      </c>
      <c r="C833" t="s">
        <v>59</v>
      </c>
      <c r="D833">
        <v>67</v>
      </c>
      <c r="E833" s="10" t="s">
        <v>36</v>
      </c>
      <c r="F833" s="11">
        <v>45213</v>
      </c>
      <c r="G833">
        <v>105</v>
      </c>
      <c r="H833">
        <v>3.8</v>
      </c>
      <c r="I833">
        <f>IF(MONTH(calls[[#This Row],[Date of Call]])&lt;=6, YEAR(calls[[#This Row],[Date of Call]]), YEAR(calls[[#This Row],[Date of Call]])+1)</f>
        <v>2024</v>
      </c>
      <c r="J833" t="str">
        <f>TEXT(calls[[#This Row],[Date of Call]],"DDDD")</f>
        <v>Saturday</v>
      </c>
      <c r="K833" t="str">
        <f>IF(calls[[#This Row],[Duration]]&lt;=10, "Under 10 mins", IF(calls[[#This Row],[Duration]]&lt;=30, "10 to 30 mins", IF(calls[[#This Row],[Duration]]&lt;=60, "30 to 60 mins", IF(calls[[#This Row],[Duration]]&lt;=120, "1 to 2 hours", "More than 2 hours"))))</f>
        <v>1 to 2 hours</v>
      </c>
      <c r="L833">
        <f>ROUND(calls[[#This Row],[Satisfaction Rating]],0)</f>
        <v>4</v>
      </c>
    </row>
    <row r="834" spans="2:12">
      <c r="B834" t="s">
        <v>912</v>
      </c>
      <c r="C834" t="s">
        <v>54</v>
      </c>
      <c r="D834">
        <v>125</v>
      </c>
      <c r="E834" s="10" t="s">
        <v>36</v>
      </c>
      <c r="F834" s="11">
        <v>45213</v>
      </c>
      <c r="G834">
        <v>82</v>
      </c>
      <c r="H834">
        <v>4.5999999999999996</v>
      </c>
      <c r="I834">
        <f>IF(MONTH(calls[[#This Row],[Date of Call]])&lt;=6, YEAR(calls[[#This Row],[Date of Call]]), YEAR(calls[[#This Row],[Date of Call]])+1)</f>
        <v>2024</v>
      </c>
      <c r="J834" t="str">
        <f>TEXT(calls[[#This Row],[Date of Call]],"DDDD")</f>
        <v>Saturday</v>
      </c>
      <c r="K834" t="str">
        <f>IF(calls[[#This Row],[Duration]]&lt;=10, "Under 10 mins", IF(calls[[#This Row],[Duration]]&lt;=30, "10 to 30 mins", IF(calls[[#This Row],[Duration]]&lt;=60, "30 to 60 mins", IF(calls[[#This Row],[Duration]]&lt;=120, "1 to 2 hours", "More than 2 hours"))))</f>
        <v>More than 2 hours</v>
      </c>
      <c r="L834">
        <f>ROUND(calls[[#This Row],[Satisfaction Rating]],0)</f>
        <v>5</v>
      </c>
    </row>
    <row r="835" spans="2:12">
      <c r="B835" t="s">
        <v>913</v>
      </c>
      <c r="C835" t="s">
        <v>49</v>
      </c>
      <c r="D835">
        <v>23</v>
      </c>
      <c r="E835" s="10" t="s">
        <v>40</v>
      </c>
      <c r="F835" s="11">
        <v>45213</v>
      </c>
      <c r="G835">
        <v>24</v>
      </c>
      <c r="H835">
        <v>2.9</v>
      </c>
      <c r="I835">
        <f>IF(MONTH(calls[[#This Row],[Date of Call]])&lt;=6, YEAR(calls[[#This Row],[Date of Call]]), YEAR(calls[[#This Row],[Date of Call]])+1)</f>
        <v>2024</v>
      </c>
      <c r="J835" t="str">
        <f>TEXT(calls[[#This Row],[Date of Call]],"DDDD")</f>
        <v>Saturday</v>
      </c>
      <c r="K835" t="str">
        <f>IF(calls[[#This Row],[Duration]]&lt;=10, "Under 10 mins", IF(calls[[#This Row],[Duration]]&lt;=30, "10 to 30 mins", IF(calls[[#This Row],[Duration]]&lt;=60, "30 to 60 mins", IF(calls[[#This Row],[Duration]]&lt;=120, "1 to 2 hours", "More than 2 hours"))))</f>
        <v>10 to 30 mins</v>
      </c>
      <c r="L835">
        <f>ROUND(calls[[#This Row],[Satisfaction Rating]],0)</f>
        <v>3</v>
      </c>
    </row>
    <row r="836" spans="2:12">
      <c r="B836" t="s">
        <v>914</v>
      </c>
      <c r="C836" t="s">
        <v>51</v>
      </c>
      <c r="D836">
        <v>131</v>
      </c>
      <c r="E836" s="10" t="s">
        <v>38</v>
      </c>
      <c r="F836" s="11">
        <v>45214</v>
      </c>
      <c r="G836">
        <v>205</v>
      </c>
      <c r="H836">
        <v>4.8</v>
      </c>
      <c r="I836">
        <f>IF(MONTH(calls[[#This Row],[Date of Call]])&lt;=6, YEAR(calls[[#This Row],[Date of Call]]), YEAR(calls[[#This Row],[Date of Call]])+1)</f>
        <v>2024</v>
      </c>
      <c r="J836" t="str">
        <f>TEXT(calls[[#This Row],[Date of Call]],"DDDD")</f>
        <v>Sunday</v>
      </c>
      <c r="K836" t="str">
        <f>IF(calls[[#This Row],[Duration]]&lt;=10, "Under 10 mins", IF(calls[[#This Row],[Duration]]&lt;=30, "10 to 30 mins", IF(calls[[#This Row],[Duration]]&lt;=60, "30 to 60 mins", IF(calls[[#This Row],[Duration]]&lt;=120, "1 to 2 hours", "More than 2 hours"))))</f>
        <v>More than 2 hours</v>
      </c>
      <c r="L836">
        <f>ROUND(calls[[#This Row],[Satisfaction Rating]],0)</f>
        <v>5</v>
      </c>
    </row>
    <row r="837" spans="2:12">
      <c r="B837" t="s">
        <v>915</v>
      </c>
      <c r="C837" t="s">
        <v>50</v>
      </c>
      <c r="D837">
        <v>56</v>
      </c>
      <c r="E837" s="10" t="s">
        <v>37</v>
      </c>
      <c r="F837" s="11">
        <v>45214</v>
      </c>
      <c r="G837">
        <v>225</v>
      </c>
      <c r="H837">
        <v>4.9000000000000004</v>
      </c>
      <c r="I837">
        <f>IF(MONTH(calls[[#This Row],[Date of Call]])&lt;=6, YEAR(calls[[#This Row],[Date of Call]]), YEAR(calls[[#This Row],[Date of Call]])+1)</f>
        <v>2024</v>
      </c>
      <c r="J837" t="str">
        <f>TEXT(calls[[#This Row],[Date of Call]],"DDDD")</f>
        <v>Sunday</v>
      </c>
      <c r="K837" t="str">
        <f>IF(calls[[#This Row],[Duration]]&lt;=10, "Under 10 mins", IF(calls[[#This Row],[Duration]]&lt;=30, "10 to 30 mins", IF(calls[[#This Row],[Duration]]&lt;=60, "30 to 60 mins", IF(calls[[#This Row],[Duration]]&lt;=120, "1 to 2 hours", "More than 2 hours"))))</f>
        <v>30 to 60 mins</v>
      </c>
      <c r="L837">
        <f>ROUND(calls[[#This Row],[Satisfaction Rating]],0)</f>
        <v>5</v>
      </c>
    </row>
    <row r="838" spans="2:12">
      <c r="B838" t="s">
        <v>916</v>
      </c>
      <c r="C838" t="s">
        <v>51</v>
      </c>
      <c r="D838">
        <v>70</v>
      </c>
      <c r="E838" s="10" t="s">
        <v>38</v>
      </c>
      <c r="F838" s="11">
        <v>45214</v>
      </c>
      <c r="G838">
        <v>50</v>
      </c>
      <c r="H838">
        <v>3.4</v>
      </c>
      <c r="I838">
        <f>IF(MONTH(calls[[#This Row],[Date of Call]])&lt;=6, YEAR(calls[[#This Row],[Date of Call]]), YEAR(calls[[#This Row],[Date of Call]])+1)</f>
        <v>2024</v>
      </c>
      <c r="J838" t="str">
        <f>TEXT(calls[[#This Row],[Date of Call]],"DDDD")</f>
        <v>Sunday</v>
      </c>
      <c r="K838" t="str">
        <f>IF(calls[[#This Row],[Duration]]&lt;=10, "Under 10 mins", IF(calls[[#This Row],[Duration]]&lt;=30, "10 to 30 mins", IF(calls[[#This Row],[Duration]]&lt;=60, "30 to 60 mins", IF(calls[[#This Row],[Duration]]&lt;=120, "1 to 2 hours", "More than 2 hours"))))</f>
        <v>1 to 2 hours</v>
      </c>
      <c r="L838">
        <f>ROUND(calls[[#This Row],[Satisfaction Rating]],0)</f>
        <v>3</v>
      </c>
    </row>
    <row r="839" spans="2:12">
      <c r="B839" t="s">
        <v>917</v>
      </c>
      <c r="C839" t="s">
        <v>51</v>
      </c>
      <c r="D839">
        <v>55</v>
      </c>
      <c r="E839" s="10" t="s">
        <v>36</v>
      </c>
      <c r="F839" s="11">
        <v>45214</v>
      </c>
      <c r="G839">
        <v>80</v>
      </c>
      <c r="H839">
        <v>4.3</v>
      </c>
      <c r="I839">
        <f>IF(MONTH(calls[[#This Row],[Date of Call]])&lt;=6, YEAR(calls[[#This Row],[Date of Call]]), YEAR(calls[[#This Row],[Date of Call]])+1)</f>
        <v>2024</v>
      </c>
      <c r="J839" t="str">
        <f>TEXT(calls[[#This Row],[Date of Call]],"DDDD")</f>
        <v>Sunday</v>
      </c>
      <c r="K839" t="str">
        <f>IF(calls[[#This Row],[Duration]]&lt;=10, "Under 10 mins", IF(calls[[#This Row],[Duration]]&lt;=30, "10 to 30 mins", IF(calls[[#This Row],[Duration]]&lt;=60, "30 to 60 mins", IF(calls[[#This Row],[Duration]]&lt;=120, "1 to 2 hours", "More than 2 hours"))))</f>
        <v>30 to 60 mins</v>
      </c>
      <c r="L839">
        <f>ROUND(calls[[#This Row],[Satisfaction Rating]],0)</f>
        <v>4</v>
      </c>
    </row>
    <row r="840" spans="2:12">
      <c r="B840" t="s">
        <v>918</v>
      </c>
      <c r="C840" t="s">
        <v>54</v>
      </c>
      <c r="D840">
        <v>77</v>
      </c>
      <c r="E840" s="10" t="s">
        <v>37</v>
      </c>
      <c r="F840" s="11">
        <v>45214</v>
      </c>
      <c r="G840">
        <v>78</v>
      </c>
      <c r="H840">
        <v>3.9</v>
      </c>
      <c r="I840">
        <f>IF(MONTH(calls[[#This Row],[Date of Call]])&lt;=6, YEAR(calls[[#This Row],[Date of Call]]), YEAR(calls[[#This Row],[Date of Call]])+1)</f>
        <v>2024</v>
      </c>
      <c r="J840" t="str">
        <f>TEXT(calls[[#This Row],[Date of Call]],"DDDD")</f>
        <v>Sunday</v>
      </c>
      <c r="K840" t="str">
        <f>IF(calls[[#This Row],[Duration]]&lt;=10, "Under 10 mins", IF(calls[[#This Row],[Duration]]&lt;=30, "10 to 30 mins", IF(calls[[#This Row],[Duration]]&lt;=60, "30 to 60 mins", IF(calls[[#This Row],[Duration]]&lt;=120, "1 to 2 hours", "More than 2 hours"))))</f>
        <v>1 to 2 hours</v>
      </c>
      <c r="L840">
        <f>ROUND(calls[[#This Row],[Satisfaction Rating]],0)</f>
        <v>4</v>
      </c>
    </row>
    <row r="841" spans="2:12">
      <c r="B841" t="s">
        <v>919</v>
      </c>
      <c r="C841" t="s">
        <v>63</v>
      </c>
      <c r="D841">
        <v>133</v>
      </c>
      <c r="E841" s="10" t="s">
        <v>38</v>
      </c>
      <c r="F841" s="11">
        <v>45215</v>
      </c>
      <c r="G841">
        <v>40</v>
      </c>
      <c r="H841">
        <v>3.9</v>
      </c>
      <c r="I841">
        <f>IF(MONTH(calls[[#This Row],[Date of Call]])&lt;=6, YEAR(calls[[#This Row],[Date of Call]]), YEAR(calls[[#This Row],[Date of Call]])+1)</f>
        <v>2024</v>
      </c>
      <c r="J841" t="str">
        <f>TEXT(calls[[#This Row],[Date of Call]],"DDDD")</f>
        <v>Monday</v>
      </c>
      <c r="K841" t="str">
        <f>IF(calls[[#This Row],[Duration]]&lt;=10, "Under 10 mins", IF(calls[[#This Row],[Duration]]&lt;=30, "10 to 30 mins", IF(calls[[#This Row],[Duration]]&lt;=60, "30 to 60 mins", IF(calls[[#This Row],[Duration]]&lt;=120, "1 to 2 hours", "More than 2 hours"))))</f>
        <v>More than 2 hours</v>
      </c>
      <c r="L841">
        <f>ROUND(calls[[#This Row],[Satisfaction Rating]],0)</f>
        <v>4</v>
      </c>
    </row>
    <row r="842" spans="2:12">
      <c r="B842" t="s">
        <v>920</v>
      </c>
      <c r="C842" t="s">
        <v>54</v>
      </c>
      <c r="D842">
        <v>77</v>
      </c>
      <c r="E842" s="10" t="s">
        <v>37</v>
      </c>
      <c r="F842" s="11">
        <v>45215</v>
      </c>
      <c r="G842">
        <v>176</v>
      </c>
      <c r="H842">
        <v>1.5</v>
      </c>
      <c r="I842">
        <f>IF(MONTH(calls[[#This Row],[Date of Call]])&lt;=6, YEAR(calls[[#This Row],[Date of Call]]), YEAR(calls[[#This Row],[Date of Call]])+1)</f>
        <v>2024</v>
      </c>
      <c r="J842" t="str">
        <f>TEXT(calls[[#This Row],[Date of Call]],"DDDD")</f>
        <v>Monday</v>
      </c>
      <c r="K842" t="str">
        <f>IF(calls[[#This Row],[Duration]]&lt;=10, "Under 10 mins", IF(calls[[#This Row],[Duration]]&lt;=30, "10 to 30 mins", IF(calls[[#This Row],[Duration]]&lt;=60, "30 to 60 mins", IF(calls[[#This Row],[Duration]]&lt;=120, "1 to 2 hours", "More than 2 hours"))))</f>
        <v>1 to 2 hours</v>
      </c>
      <c r="L842">
        <f>ROUND(calls[[#This Row],[Satisfaction Rating]],0)</f>
        <v>2</v>
      </c>
    </row>
    <row r="843" spans="2:12">
      <c r="B843" t="s">
        <v>921</v>
      </c>
      <c r="C843" t="s">
        <v>58</v>
      </c>
      <c r="D843">
        <v>103</v>
      </c>
      <c r="E843" s="10" t="s">
        <v>38</v>
      </c>
      <c r="F843" s="11">
        <v>45215</v>
      </c>
      <c r="G843">
        <v>78</v>
      </c>
      <c r="H843">
        <v>3</v>
      </c>
      <c r="I843">
        <f>IF(MONTH(calls[[#This Row],[Date of Call]])&lt;=6, YEAR(calls[[#This Row],[Date of Call]]), YEAR(calls[[#This Row],[Date of Call]])+1)</f>
        <v>2024</v>
      </c>
      <c r="J843" t="str">
        <f>TEXT(calls[[#This Row],[Date of Call]],"DDDD")</f>
        <v>Monday</v>
      </c>
      <c r="K843" t="str">
        <f>IF(calls[[#This Row],[Duration]]&lt;=10, "Under 10 mins", IF(calls[[#This Row],[Duration]]&lt;=30, "10 to 30 mins", IF(calls[[#This Row],[Duration]]&lt;=60, "30 to 60 mins", IF(calls[[#This Row],[Duration]]&lt;=120, "1 to 2 hours", "More than 2 hours"))))</f>
        <v>1 to 2 hours</v>
      </c>
      <c r="L843">
        <f>ROUND(calls[[#This Row],[Satisfaction Rating]],0)</f>
        <v>3</v>
      </c>
    </row>
    <row r="844" spans="2:12">
      <c r="B844" t="s">
        <v>922</v>
      </c>
      <c r="C844" t="s">
        <v>55</v>
      </c>
      <c r="D844">
        <v>32</v>
      </c>
      <c r="E844" s="10" t="s">
        <v>37</v>
      </c>
      <c r="F844" s="11">
        <v>45215</v>
      </c>
      <c r="G844">
        <v>42</v>
      </c>
      <c r="H844">
        <v>4.2</v>
      </c>
      <c r="I844">
        <f>IF(MONTH(calls[[#This Row],[Date of Call]])&lt;=6, YEAR(calls[[#This Row],[Date of Call]]), YEAR(calls[[#This Row],[Date of Call]])+1)</f>
        <v>2024</v>
      </c>
      <c r="J844" t="str">
        <f>TEXT(calls[[#This Row],[Date of Call]],"DDDD")</f>
        <v>Monday</v>
      </c>
      <c r="K844" t="str">
        <f>IF(calls[[#This Row],[Duration]]&lt;=10, "Under 10 mins", IF(calls[[#This Row],[Duration]]&lt;=30, "10 to 30 mins", IF(calls[[#This Row],[Duration]]&lt;=60, "30 to 60 mins", IF(calls[[#This Row],[Duration]]&lt;=120, "1 to 2 hours", "More than 2 hours"))))</f>
        <v>30 to 60 mins</v>
      </c>
      <c r="L844">
        <f>ROUND(calls[[#This Row],[Satisfaction Rating]],0)</f>
        <v>4</v>
      </c>
    </row>
    <row r="845" spans="2:12">
      <c r="B845" t="s">
        <v>923</v>
      </c>
      <c r="C845" t="s">
        <v>63</v>
      </c>
      <c r="D845">
        <v>30</v>
      </c>
      <c r="E845" s="10" t="s">
        <v>38</v>
      </c>
      <c r="F845" s="11">
        <v>45215</v>
      </c>
      <c r="G845">
        <v>38</v>
      </c>
      <c r="H845">
        <v>3.7</v>
      </c>
      <c r="I845">
        <f>IF(MONTH(calls[[#This Row],[Date of Call]])&lt;=6, YEAR(calls[[#This Row],[Date of Call]]), YEAR(calls[[#This Row],[Date of Call]])+1)</f>
        <v>2024</v>
      </c>
      <c r="J845" t="str">
        <f>TEXT(calls[[#This Row],[Date of Call]],"DDDD")</f>
        <v>Monday</v>
      </c>
      <c r="K845" t="str">
        <f>IF(calls[[#This Row],[Duration]]&lt;=10, "Under 10 mins", IF(calls[[#This Row],[Duration]]&lt;=30, "10 to 30 mins", IF(calls[[#This Row],[Duration]]&lt;=60, "30 to 60 mins", IF(calls[[#This Row],[Duration]]&lt;=120, "1 to 2 hours", "More than 2 hours"))))</f>
        <v>10 to 30 mins</v>
      </c>
      <c r="L845">
        <f>ROUND(calls[[#This Row],[Satisfaction Rating]],0)</f>
        <v>4</v>
      </c>
    </row>
    <row r="846" spans="2:12">
      <c r="B846" t="s">
        <v>924</v>
      </c>
      <c r="C846" t="s">
        <v>60</v>
      </c>
      <c r="D846">
        <v>87</v>
      </c>
      <c r="E846" s="10" t="s">
        <v>39</v>
      </c>
      <c r="F846" s="11">
        <v>45215</v>
      </c>
      <c r="G846">
        <v>27</v>
      </c>
      <c r="H846">
        <v>4.2</v>
      </c>
      <c r="I846">
        <f>IF(MONTH(calls[[#This Row],[Date of Call]])&lt;=6, YEAR(calls[[#This Row],[Date of Call]]), YEAR(calls[[#This Row],[Date of Call]])+1)</f>
        <v>2024</v>
      </c>
      <c r="J846" t="str">
        <f>TEXT(calls[[#This Row],[Date of Call]],"DDDD")</f>
        <v>Monday</v>
      </c>
      <c r="K846" t="str">
        <f>IF(calls[[#This Row],[Duration]]&lt;=10, "Under 10 mins", IF(calls[[#This Row],[Duration]]&lt;=30, "10 to 30 mins", IF(calls[[#This Row],[Duration]]&lt;=60, "30 to 60 mins", IF(calls[[#This Row],[Duration]]&lt;=120, "1 to 2 hours", "More than 2 hours"))))</f>
        <v>1 to 2 hours</v>
      </c>
      <c r="L846">
        <f>ROUND(calls[[#This Row],[Satisfaction Rating]],0)</f>
        <v>4</v>
      </c>
    </row>
    <row r="847" spans="2:12">
      <c r="B847" t="s">
        <v>925</v>
      </c>
      <c r="C847" t="s">
        <v>54</v>
      </c>
      <c r="D847">
        <v>137</v>
      </c>
      <c r="E847" s="10" t="s">
        <v>40</v>
      </c>
      <c r="F847" s="11">
        <v>45216</v>
      </c>
      <c r="G847">
        <v>45</v>
      </c>
      <c r="H847">
        <v>4.4000000000000004</v>
      </c>
      <c r="I847">
        <f>IF(MONTH(calls[[#This Row],[Date of Call]])&lt;=6, YEAR(calls[[#This Row],[Date of Call]]), YEAR(calls[[#This Row],[Date of Call]])+1)</f>
        <v>2024</v>
      </c>
      <c r="J847" t="str">
        <f>TEXT(calls[[#This Row],[Date of Call]],"DDDD")</f>
        <v>Tuesday</v>
      </c>
      <c r="K847" t="str">
        <f>IF(calls[[#This Row],[Duration]]&lt;=10, "Under 10 mins", IF(calls[[#This Row],[Duration]]&lt;=30, "10 to 30 mins", IF(calls[[#This Row],[Duration]]&lt;=60, "30 to 60 mins", IF(calls[[#This Row],[Duration]]&lt;=120, "1 to 2 hours", "More than 2 hours"))))</f>
        <v>More than 2 hours</v>
      </c>
      <c r="L847">
        <f>ROUND(calls[[#This Row],[Satisfaction Rating]],0)</f>
        <v>4</v>
      </c>
    </row>
    <row r="848" spans="2:12">
      <c r="B848" t="s">
        <v>926</v>
      </c>
      <c r="C848" t="s">
        <v>57</v>
      </c>
      <c r="D848">
        <v>96</v>
      </c>
      <c r="E848" s="10" t="s">
        <v>38</v>
      </c>
      <c r="F848" s="11">
        <v>45216</v>
      </c>
      <c r="G848">
        <v>215</v>
      </c>
      <c r="H848">
        <v>4</v>
      </c>
      <c r="I848">
        <f>IF(MONTH(calls[[#This Row],[Date of Call]])&lt;=6, YEAR(calls[[#This Row],[Date of Call]]), YEAR(calls[[#This Row],[Date of Call]])+1)</f>
        <v>2024</v>
      </c>
      <c r="J848" t="str">
        <f>TEXT(calls[[#This Row],[Date of Call]],"DDDD")</f>
        <v>Tuesday</v>
      </c>
      <c r="K848" t="str">
        <f>IF(calls[[#This Row],[Duration]]&lt;=10, "Under 10 mins", IF(calls[[#This Row],[Duration]]&lt;=30, "10 to 30 mins", IF(calls[[#This Row],[Duration]]&lt;=60, "30 to 60 mins", IF(calls[[#This Row],[Duration]]&lt;=120, "1 to 2 hours", "More than 2 hours"))))</f>
        <v>1 to 2 hours</v>
      </c>
      <c r="L848">
        <f>ROUND(calls[[#This Row],[Satisfaction Rating]],0)</f>
        <v>4</v>
      </c>
    </row>
    <row r="849" spans="2:12">
      <c r="B849" t="s">
        <v>927</v>
      </c>
      <c r="C849" t="s">
        <v>56</v>
      </c>
      <c r="D849">
        <v>155</v>
      </c>
      <c r="E849" s="10" t="s">
        <v>38</v>
      </c>
      <c r="F849" s="11">
        <v>45217</v>
      </c>
      <c r="G849">
        <v>72</v>
      </c>
      <c r="H849">
        <v>4.7</v>
      </c>
      <c r="I849">
        <f>IF(MONTH(calls[[#This Row],[Date of Call]])&lt;=6, YEAR(calls[[#This Row],[Date of Call]]), YEAR(calls[[#This Row],[Date of Call]])+1)</f>
        <v>2024</v>
      </c>
      <c r="J849" t="str">
        <f>TEXT(calls[[#This Row],[Date of Call]],"DDDD")</f>
        <v>Wednesday</v>
      </c>
      <c r="K849" t="str">
        <f>IF(calls[[#This Row],[Duration]]&lt;=10, "Under 10 mins", IF(calls[[#This Row],[Duration]]&lt;=30, "10 to 30 mins", IF(calls[[#This Row],[Duration]]&lt;=60, "30 to 60 mins", IF(calls[[#This Row],[Duration]]&lt;=120, "1 to 2 hours", "More than 2 hours"))))</f>
        <v>More than 2 hours</v>
      </c>
      <c r="L849">
        <f>ROUND(calls[[#This Row],[Satisfaction Rating]],0)</f>
        <v>5</v>
      </c>
    </row>
    <row r="850" spans="2:12">
      <c r="B850" t="s">
        <v>928</v>
      </c>
      <c r="C850" t="s">
        <v>63</v>
      </c>
      <c r="D850">
        <v>173</v>
      </c>
      <c r="E850" s="10" t="s">
        <v>36</v>
      </c>
      <c r="F850" s="11">
        <v>45217</v>
      </c>
      <c r="G850">
        <v>160</v>
      </c>
      <c r="H850">
        <v>2.8</v>
      </c>
      <c r="I850">
        <f>IF(MONTH(calls[[#This Row],[Date of Call]])&lt;=6, YEAR(calls[[#This Row],[Date of Call]]), YEAR(calls[[#This Row],[Date of Call]])+1)</f>
        <v>2024</v>
      </c>
      <c r="J850" t="str">
        <f>TEXT(calls[[#This Row],[Date of Call]],"DDDD")</f>
        <v>Wednesday</v>
      </c>
      <c r="K850" t="str">
        <f>IF(calls[[#This Row],[Duration]]&lt;=10, "Under 10 mins", IF(calls[[#This Row],[Duration]]&lt;=30, "10 to 30 mins", IF(calls[[#This Row],[Duration]]&lt;=60, "30 to 60 mins", IF(calls[[#This Row],[Duration]]&lt;=120, "1 to 2 hours", "More than 2 hours"))))</f>
        <v>More than 2 hours</v>
      </c>
      <c r="L850">
        <f>ROUND(calls[[#This Row],[Satisfaction Rating]],0)</f>
        <v>3</v>
      </c>
    </row>
    <row r="851" spans="2:12">
      <c r="B851" t="s">
        <v>929</v>
      </c>
      <c r="C851" t="s">
        <v>56</v>
      </c>
      <c r="D851">
        <v>127</v>
      </c>
      <c r="E851" s="10" t="s">
        <v>38</v>
      </c>
      <c r="F851" s="11">
        <v>45217</v>
      </c>
      <c r="G851">
        <v>165</v>
      </c>
      <c r="H851">
        <v>2.5</v>
      </c>
      <c r="I851">
        <f>IF(MONTH(calls[[#This Row],[Date of Call]])&lt;=6, YEAR(calls[[#This Row],[Date of Call]]), YEAR(calls[[#This Row],[Date of Call]])+1)</f>
        <v>2024</v>
      </c>
      <c r="J851" t="str">
        <f>TEXT(calls[[#This Row],[Date of Call]],"DDDD")</f>
        <v>Wednesday</v>
      </c>
      <c r="K851" t="str">
        <f>IF(calls[[#This Row],[Duration]]&lt;=10, "Under 10 mins", IF(calls[[#This Row],[Duration]]&lt;=30, "10 to 30 mins", IF(calls[[#This Row],[Duration]]&lt;=60, "30 to 60 mins", IF(calls[[#This Row],[Duration]]&lt;=120, "1 to 2 hours", "More than 2 hours"))))</f>
        <v>More than 2 hours</v>
      </c>
      <c r="L851">
        <f>ROUND(calls[[#This Row],[Satisfaction Rating]],0)</f>
        <v>3</v>
      </c>
    </row>
    <row r="852" spans="2:12">
      <c r="B852" t="s">
        <v>930</v>
      </c>
      <c r="C852" t="s">
        <v>50</v>
      </c>
      <c r="D852">
        <v>117</v>
      </c>
      <c r="E852" s="10" t="s">
        <v>36</v>
      </c>
      <c r="F852" s="11">
        <v>45217</v>
      </c>
      <c r="G852">
        <v>120</v>
      </c>
      <c r="H852">
        <v>3.4</v>
      </c>
      <c r="I852">
        <f>IF(MONTH(calls[[#This Row],[Date of Call]])&lt;=6, YEAR(calls[[#This Row],[Date of Call]]), YEAR(calls[[#This Row],[Date of Call]])+1)</f>
        <v>2024</v>
      </c>
      <c r="J852" t="str">
        <f>TEXT(calls[[#This Row],[Date of Call]],"DDDD")</f>
        <v>Wednesday</v>
      </c>
      <c r="K852" t="str">
        <f>IF(calls[[#This Row],[Duration]]&lt;=10, "Under 10 mins", IF(calls[[#This Row],[Duration]]&lt;=30, "10 to 30 mins", IF(calls[[#This Row],[Duration]]&lt;=60, "30 to 60 mins", IF(calls[[#This Row],[Duration]]&lt;=120, "1 to 2 hours", "More than 2 hours"))))</f>
        <v>1 to 2 hours</v>
      </c>
      <c r="L852">
        <f>ROUND(calls[[#This Row],[Satisfaction Rating]],0)</f>
        <v>3</v>
      </c>
    </row>
    <row r="853" spans="2:12">
      <c r="B853" t="s">
        <v>931</v>
      </c>
      <c r="C853" t="s">
        <v>49</v>
      </c>
      <c r="D853">
        <v>133</v>
      </c>
      <c r="E853" s="10" t="s">
        <v>37</v>
      </c>
      <c r="F853" s="11">
        <v>45217</v>
      </c>
      <c r="G853">
        <v>117</v>
      </c>
      <c r="H853">
        <v>4.8</v>
      </c>
      <c r="I853">
        <f>IF(MONTH(calls[[#This Row],[Date of Call]])&lt;=6, YEAR(calls[[#This Row],[Date of Call]]), YEAR(calls[[#This Row],[Date of Call]])+1)</f>
        <v>2024</v>
      </c>
      <c r="J853" t="str">
        <f>TEXT(calls[[#This Row],[Date of Call]],"DDDD")</f>
        <v>Wednesday</v>
      </c>
      <c r="K853" t="str">
        <f>IF(calls[[#This Row],[Duration]]&lt;=10, "Under 10 mins", IF(calls[[#This Row],[Duration]]&lt;=30, "10 to 30 mins", IF(calls[[#This Row],[Duration]]&lt;=60, "30 to 60 mins", IF(calls[[#This Row],[Duration]]&lt;=120, "1 to 2 hours", "More than 2 hours"))))</f>
        <v>More than 2 hours</v>
      </c>
      <c r="L853">
        <f>ROUND(calls[[#This Row],[Satisfaction Rating]],0)</f>
        <v>5</v>
      </c>
    </row>
    <row r="854" spans="2:12">
      <c r="B854" t="s">
        <v>932</v>
      </c>
      <c r="C854" t="s">
        <v>53</v>
      </c>
      <c r="D854">
        <v>166</v>
      </c>
      <c r="E854" s="10" t="s">
        <v>39</v>
      </c>
      <c r="F854" s="11">
        <v>45218</v>
      </c>
      <c r="G854">
        <v>29</v>
      </c>
      <c r="H854">
        <v>4.3</v>
      </c>
      <c r="I854">
        <f>IF(MONTH(calls[[#This Row],[Date of Call]])&lt;=6, YEAR(calls[[#This Row],[Date of Call]]), YEAR(calls[[#This Row],[Date of Call]])+1)</f>
        <v>2024</v>
      </c>
      <c r="J854" t="str">
        <f>TEXT(calls[[#This Row],[Date of Call]],"DDDD")</f>
        <v>Thursday</v>
      </c>
      <c r="K854" t="str">
        <f>IF(calls[[#This Row],[Duration]]&lt;=10, "Under 10 mins", IF(calls[[#This Row],[Duration]]&lt;=30, "10 to 30 mins", IF(calls[[#This Row],[Duration]]&lt;=60, "30 to 60 mins", IF(calls[[#This Row],[Duration]]&lt;=120, "1 to 2 hours", "More than 2 hours"))))</f>
        <v>More than 2 hours</v>
      </c>
      <c r="L854">
        <f>ROUND(calls[[#This Row],[Satisfaction Rating]],0)</f>
        <v>4</v>
      </c>
    </row>
    <row r="855" spans="2:12">
      <c r="B855" t="s">
        <v>933</v>
      </c>
      <c r="C855" t="s">
        <v>49</v>
      </c>
      <c r="D855">
        <v>50</v>
      </c>
      <c r="E855" s="10" t="s">
        <v>36</v>
      </c>
      <c r="F855" s="11">
        <v>45218</v>
      </c>
      <c r="G855">
        <v>64</v>
      </c>
      <c r="H855">
        <v>4.5</v>
      </c>
      <c r="I855">
        <f>IF(MONTH(calls[[#This Row],[Date of Call]])&lt;=6, YEAR(calls[[#This Row],[Date of Call]]), YEAR(calls[[#This Row],[Date of Call]])+1)</f>
        <v>2024</v>
      </c>
      <c r="J855" t="str">
        <f>TEXT(calls[[#This Row],[Date of Call]],"DDDD")</f>
        <v>Thursday</v>
      </c>
      <c r="K855" t="str">
        <f>IF(calls[[#This Row],[Duration]]&lt;=10, "Under 10 mins", IF(calls[[#This Row],[Duration]]&lt;=30, "10 to 30 mins", IF(calls[[#This Row],[Duration]]&lt;=60, "30 to 60 mins", IF(calls[[#This Row],[Duration]]&lt;=120, "1 to 2 hours", "More than 2 hours"))))</f>
        <v>30 to 60 mins</v>
      </c>
      <c r="L855">
        <f>ROUND(calls[[#This Row],[Satisfaction Rating]],0)</f>
        <v>5</v>
      </c>
    </row>
    <row r="856" spans="2:12">
      <c r="B856" t="s">
        <v>934</v>
      </c>
      <c r="C856" t="s">
        <v>58</v>
      </c>
      <c r="D856">
        <v>43</v>
      </c>
      <c r="E856" s="10" t="s">
        <v>37</v>
      </c>
      <c r="F856" s="11">
        <v>45218</v>
      </c>
      <c r="G856">
        <v>84</v>
      </c>
      <c r="H856">
        <v>3.6</v>
      </c>
      <c r="I856">
        <f>IF(MONTH(calls[[#This Row],[Date of Call]])&lt;=6, YEAR(calls[[#This Row],[Date of Call]]), YEAR(calls[[#This Row],[Date of Call]])+1)</f>
        <v>2024</v>
      </c>
      <c r="J856" t="str">
        <f>TEXT(calls[[#This Row],[Date of Call]],"DDDD")</f>
        <v>Thursday</v>
      </c>
      <c r="K856" t="str">
        <f>IF(calls[[#This Row],[Duration]]&lt;=10, "Under 10 mins", IF(calls[[#This Row],[Duration]]&lt;=30, "10 to 30 mins", IF(calls[[#This Row],[Duration]]&lt;=60, "30 to 60 mins", IF(calls[[#This Row],[Duration]]&lt;=120, "1 to 2 hours", "More than 2 hours"))))</f>
        <v>30 to 60 mins</v>
      </c>
      <c r="L856">
        <f>ROUND(calls[[#This Row],[Satisfaction Rating]],0)</f>
        <v>4</v>
      </c>
    </row>
    <row r="857" spans="2:12">
      <c r="B857" t="s">
        <v>935</v>
      </c>
      <c r="C857" t="s">
        <v>57</v>
      </c>
      <c r="D857">
        <v>124</v>
      </c>
      <c r="E857" s="10" t="s">
        <v>38</v>
      </c>
      <c r="F857" s="11">
        <v>45218</v>
      </c>
      <c r="G857">
        <v>42</v>
      </c>
      <c r="H857">
        <v>3.7</v>
      </c>
      <c r="I857">
        <f>IF(MONTH(calls[[#This Row],[Date of Call]])&lt;=6, YEAR(calls[[#This Row],[Date of Call]]), YEAR(calls[[#This Row],[Date of Call]])+1)</f>
        <v>2024</v>
      </c>
      <c r="J857" t="str">
        <f>TEXT(calls[[#This Row],[Date of Call]],"DDDD")</f>
        <v>Thursday</v>
      </c>
      <c r="K857" t="str">
        <f>IF(calls[[#This Row],[Duration]]&lt;=10, "Under 10 mins", IF(calls[[#This Row],[Duration]]&lt;=30, "10 to 30 mins", IF(calls[[#This Row],[Duration]]&lt;=60, "30 to 60 mins", IF(calls[[#This Row],[Duration]]&lt;=120, "1 to 2 hours", "More than 2 hours"))))</f>
        <v>More than 2 hours</v>
      </c>
      <c r="L857">
        <f>ROUND(calls[[#This Row],[Satisfaction Rating]],0)</f>
        <v>4</v>
      </c>
    </row>
    <row r="858" spans="2:12">
      <c r="B858" t="s">
        <v>936</v>
      </c>
      <c r="C858" t="s">
        <v>63</v>
      </c>
      <c r="D858">
        <v>94</v>
      </c>
      <c r="E858" s="10" t="s">
        <v>38</v>
      </c>
      <c r="F858" s="11">
        <v>45218</v>
      </c>
      <c r="G858">
        <v>120</v>
      </c>
      <c r="H858">
        <v>3.5</v>
      </c>
      <c r="I858">
        <f>IF(MONTH(calls[[#This Row],[Date of Call]])&lt;=6, YEAR(calls[[#This Row],[Date of Call]]), YEAR(calls[[#This Row],[Date of Call]])+1)</f>
        <v>2024</v>
      </c>
      <c r="J858" t="str">
        <f>TEXT(calls[[#This Row],[Date of Call]],"DDDD")</f>
        <v>Thursday</v>
      </c>
      <c r="K858" t="str">
        <f>IF(calls[[#This Row],[Duration]]&lt;=10, "Under 10 mins", IF(calls[[#This Row],[Duration]]&lt;=30, "10 to 30 mins", IF(calls[[#This Row],[Duration]]&lt;=60, "30 to 60 mins", IF(calls[[#This Row],[Duration]]&lt;=120, "1 to 2 hours", "More than 2 hours"))))</f>
        <v>1 to 2 hours</v>
      </c>
      <c r="L858">
        <f>ROUND(calls[[#This Row],[Satisfaction Rating]],0)</f>
        <v>4</v>
      </c>
    </row>
    <row r="859" spans="2:12">
      <c r="B859" t="s">
        <v>937</v>
      </c>
      <c r="C859" t="s">
        <v>58</v>
      </c>
      <c r="D859">
        <v>126</v>
      </c>
      <c r="E859" s="10" t="s">
        <v>39</v>
      </c>
      <c r="F859" s="11">
        <v>45219</v>
      </c>
      <c r="G859">
        <v>80</v>
      </c>
      <c r="H859">
        <v>4.7</v>
      </c>
      <c r="I859">
        <f>IF(MONTH(calls[[#This Row],[Date of Call]])&lt;=6, YEAR(calls[[#This Row],[Date of Call]]), YEAR(calls[[#This Row],[Date of Call]])+1)</f>
        <v>2024</v>
      </c>
      <c r="J859" t="str">
        <f>TEXT(calls[[#This Row],[Date of Call]],"DDDD")</f>
        <v>Friday</v>
      </c>
      <c r="K859" t="str">
        <f>IF(calls[[#This Row],[Duration]]&lt;=10, "Under 10 mins", IF(calls[[#This Row],[Duration]]&lt;=30, "10 to 30 mins", IF(calls[[#This Row],[Duration]]&lt;=60, "30 to 60 mins", IF(calls[[#This Row],[Duration]]&lt;=120, "1 to 2 hours", "More than 2 hours"))))</f>
        <v>More than 2 hours</v>
      </c>
      <c r="L859">
        <f>ROUND(calls[[#This Row],[Satisfaction Rating]],0)</f>
        <v>5</v>
      </c>
    </row>
    <row r="860" spans="2:12">
      <c r="B860" t="s">
        <v>938</v>
      </c>
      <c r="C860" t="s">
        <v>53</v>
      </c>
      <c r="D860">
        <v>105</v>
      </c>
      <c r="E860" s="10" t="s">
        <v>36</v>
      </c>
      <c r="F860" s="11">
        <v>45219</v>
      </c>
      <c r="G860">
        <v>185</v>
      </c>
      <c r="H860">
        <v>3.5</v>
      </c>
      <c r="I860">
        <f>IF(MONTH(calls[[#This Row],[Date of Call]])&lt;=6, YEAR(calls[[#This Row],[Date of Call]]), YEAR(calls[[#This Row],[Date of Call]])+1)</f>
        <v>2024</v>
      </c>
      <c r="J860" t="str">
        <f>TEXT(calls[[#This Row],[Date of Call]],"DDDD")</f>
        <v>Friday</v>
      </c>
      <c r="K860" t="str">
        <f>IF(calls[[#This Row],[Duration]]&lt;=10, "Under 10 mins", IF(calls[[#This Row],[Duration]]&lt;=30, "10 to 30 mins", IF(calls[[#This Row],[Duration]]&lt;=60, "30 to 60 mins", IF(calls[[#This Row],[Duration]]&lt;=120, "1 to 2 hours", "More than 2 hours"))))</f>
        <v>1 to 2 hours</v>
      </c>
      <c r="L860">
        <f>ROUND(calls[[#This Row],[Satisfaction Rating]],0)</f>
        <v>4</v>
      </c>
    </row>
    <row r="861" spans="2:12">
      <c r="B861" t="s">
        <v>939</v>
      </c>
      <c r="C861" t="s">
        <v>51</v>
      </c>
      <c r="D861">
        <v>60</v>
      </c>
      <c r="E861" s="10" t="s">
        <v>40</v>
      </c>
      <c r="F861" s="11">
        <v>45220</v>
      </c>
      <c r="G861">
        <v>135</v>
      </c>
      <c r="H861">
        <v>3.9</v>
      </c>
      <c r="I861">
        <f>IF(MONTH(calls[[#This Row],[Date of Call]])&lt;=6, YEAR(calls[[#This Row],[Date of Call]]), YEAR(calls[[#This Row],[Date of Call]])+1)</f>
        <v>2024</v>
      </c>
      <c r="J861" t="str">
        <f>TEXT(calls[[#This Row],[Date of Call]],"DDDD")</f>
        <v>Saturday</v>
      </c>
      <c r="K861" t="str">
        <f>IF(calls[[#This Row],[Duration]]&lt;=10, "Under 10 mins", IF(calls[[#This Row],[Duration]]&lt;=30, "10 to 30 mins", IF(calls[[#This Row],[Duration]]&lt;=60, "30 to 60 mins", IF(calls[[#This Row],[Duration]]&lt;=120, "1 to 2 hours", "More than 2 hours"))))</f>
        <v>30 to 60 mins</v>
      </c>
      <c r="L861">
        <f>ROUND(calls[[#This Row],[Satisfaction Rating]],0)</f>
        <v>4</v>
      </c>
    </row>
    <row r="862" spans="2:12">
      <c r="B862" t="s">
        <v>940</v>
      </c>
      <c r="C862" t="s">
        <v>51</v>
      </c>
      <c r="D862">
        <v>72</v>
      </c>
      <c r="E862" s="10" t="s">
        <v>36</v>
      </c>
      <c r="F862" s="11">
        <v>45220</v>
      </c>
      <c r="G862">
        <v>20</v>
      </c>
      <c r="H862">
        <v>4.8</v>
      </c>
      <c r="I862">
        <f>IF(MONTH(calls[[#This Row],[Date of Call]])&lt;=6, YEAR(calls[[#This Row],[Date of Call]]), YEAR(calls[[#This Row],[Date of Call]])+1)</f>
        <v>2024</v>
      </c>
      <c r="J862" t="str">
        <f>TEXT(calls[[#This Row],[Date of Call]],"DDDD")</f>
        <v>Saturday</v>
      </c>
      <c r="K862" t="str">
        <f>IF(calls[[#This Row],[Duration]]&lt;=10, "Under 10 mins", IF(calls[[#This Row],[Duration]]&lt;=30, "10 to 30 mins", IF(calls[[#This Row],[Duration]]&lt;=60, "30 to 60 mins", IF(calls[[#This Row],[Duration]]&lt;=120, "1 to 2 hours", "More than 2 hours"))))</f>
        <v>1 to 2 hours</v>
      </c>
      <c r="L862">
        <f>ROUND(calls[[#This Row],[Satisfaction Rating]],0)</f>
        <v>5</v>
      </c>
    </row>
    <row r="863" spans="2:12">
      <c r="B863" t="s">
        <v>941</v>
      </c>
      <c r="C863" t="s">
        <v>52</v>
      </c>
      <c r="D863">
        <v>40</v>
      </c>
      <c r="E863" s="10" t="s">
        <v>36</v>
      </c>
      <c r="F863" s="11">
        <v>45220</v>
      </c>
      <c r="G863">
        <v>31</v>
      </c>
      <c r="H863">
        <v>4</v>
      </c>
      <c r="I863">
        <f>IF(MONTH(calls[[#This Row],[Date of Call]])&lt;=6, YEAR(calls[[#This Row],[Date of Call]]), YEAR(calls[[#This Row],[Date of Call]])+1)</f>
        <v>2024</v>
      </c>
      <c r="J863" t="str">
        <f>TEXT(calls[[#This Row],[Date of Call]],"DDDD")</f>
        <v>Saturday</v>
      </c>
      <c r="K863" t="str">
        <f>IF(calls[[#This Row],[Duration]]&lt;=10, "Under 10 mins", IF(calls[[#This Row],[Duration]]&lt;=30, "10 to 30 mins", IF(calls[[#This Row],[Duration]]&lt;=60, "30 to 60 mins", IF(calls[[#This Row],[Duration]]&lt;=120, "1 to 2 hours", "More than 2 hours"))))</f>
        <v>30 to 60 mins</v>
      </c>
      <c r="L863">
        <f>ROUND(calls[[#This Row],[Satisfaction Rating]],0)</f>
        <v>4</v>
      </c>
    </row>
    <row r="864" spans="2:12">
      <c r="B864" t="s">
        <v>942</v>
      </c>
      <c r="C864" t="s">
        <v>55</v>
      </c>
      <c r="D864">
        <v>54</v>
      </c>
      <c r="E864" s="10" t="s">
        <v>39</v>
      </c>
      <c r="F864" s="11">
        <v>45221</v>
      </c>
      <c r="G864">
        <v>120</v>
      </c>
      <c r="H864">
        <v>4.7</v>
      </c>
      <c r="I864">
        <f>IF(MONTH(calls[[#This Row],[Date of Call]])&lt;=6, YEAR(calls[[#This Row],[Date of Call]]), YEAR(calls[[#This Row],[Date of Call]])+1)</f>
        <v>2024</v>
      </c>
      <c r="J864" t="str">
        <f>TEXT(calls[[#This Row],[Date of Call]],"DDDD")</f>
        <v>Sunday</v>
      </c>
      <c r="K864" t="str">
        <f>IF(calls[[#This Row],[Duration]]&lt;=10, "Under 10 mins", IF(calls[[#This Row],[Duration]]&lt;=30, "10 to 30 mins", IF(calls[[#This Row],[Duration]]&lt;=60, "30 to 60 mins", IF(calls[[#This Row],[Duration]]&lt;=120, "1 to 2 hours", "More than 2 hours"))))</f>
        <v>30 to 60 mins</v>
      </c>
      <c r="L864">
        <f>ROUND(calls[[#This Row],[Satisfaction Rating]],0)</f>
        <v>5</v>
      </c>
    </row>
    <row r="865" spans="2:12">
      <c r="B865" t="s">
        <v>943</v>
      </c>
      <c r="C865" t="s">
        <v>50</v>
      </c>
      <c r="D865">
        <v>81</v>
      </c>
      <c r="E865" s="10" t="s">
        <v>37</v>
      </c>
      <c r="F865" s="11">
        <v>45221</v>
      </c>
      <c r="G865">
        <v>117</v>
      </c>
      <c r="H865">
        <v>3.6</v>
      </c>
      <c r="I865">
        <f>IF(MONTH(calls[[#This Row],[Date of Call]])&lt;=6, YEAR(calls[[#This Row],[Date of Call]]), YEAR(calls[[#This Row],[Date of Call]])+1)</f>
        <v>2024</v>
      </c>
      <c r="J865" t="str">
        <f>TEXT(calls[[#This Row],[Date of Call]],"DDDD")</f>
        <v>Sunday</v>
      </c>
      <c r="K865" t="str">
        <f>IF(calls[[#This Row],[Duration]]&lt;=10, "Under 10 mins", IF(calls[[#This Row],[Duration]]&lt;=30, "10 to 30 mins", IF(calls[[#This Row],[Duration]]&lt;=60, "30 to 60 mins", IF(calls[[#This Row],[Duration]]&lt;=120, "1 to 2 hours", "More than 2 hours"))))</f>
        <v>1 to 2 hours</v>
      </c>
      <c r="L865">
        <f>ROUND(calls[[#This Row],[Satisfaction Rating]],0)</f>
        <v>4</v>
      </c>
    </row>
    <row r="866" spans="2:12">
      <c r="B866" t="s">
        <v>944</v>
      </c>
      <c r="C866" t="s">
        <v>55</v>
      </c>
      <c r="D866">
        <v>76</v>
      </c>
      <c r="E866" s="10" t="s">
        <v>38</v>
      </c>
      <c r="F866" s="11">
        <v>45221</v>
      </c>
      <c r="G866">
        <v>80</v>
      </c>
      <c r="H866">
        <v>4.5</v>
      </c>
      <c r="I866">
        <f>IF(MONTH(calls[[#This Row],[Date of Call]])&lt;=6, YEAR(calls[[#This Row],[Date of Call]]), YEAR(calls[[#This Row],[Date of Call]])+1)</f>
        <v>2024</v>
      </c>
      <c r="J866" t="str">
        <f>TEXT(calls[[#This Row],[Date of Call]],"DDDD")</f>
        <v>Sunday</v>
      </c>
      <c r="K866" t="str">
        <f>IF(calls[[#This Row],[Duration]]&lt;=10, "Under 10 mins", IF(calls[[#This Row],[Duration]]&lt;=30, "10 to 30 mins", IF(calls[[#This Row],[Duration]]&lt;=60, "30 to 60 mins", IF(calls[[#This Row],[Duration]]&lt;=120, "1 to 2 hours", "More than 2 hours"))))</f>
        <v>1 to 2 hours</v>
      </c>
      <c r="L866">
        <f>ROUND(calls[[#This Row],[Satisfaction Rating]],0)</f>
        <v>5</v>
      </c>
    </row>
    <row r="867" spans="2:12">
      <c r="B867" t="s">
        <v>945</v>
      </c>
      <c r="C867" t="s">
        <v>55</v>
      </c>
      <c r="D867">
        <v>37</v>
      </c>
      <c r="E867" s="10" t="s">
        <v>40</v>
      </c>
      <c r="F867" s="11">
        <v>45222</v>
      </c>
      <c r="G867">
        <v>117</v>
      </c>
      <c r="H867">
        <v>4</v>
      </c>
      <c r="I867">
        <f>IF(MONTH(calls[[#This Row],[Date of Call]])&lt;=6, YEAR(calls[[#This Row],[Date of Call]]), YEAR(calls[[#This Row],[Date of Call]])+1)</f>
        <v>2024</v>
      </c>
      <c r="J867" t="str">
        <f>TEXT(calls[[#This Row],[Date of Call]],"DDDD")</f>
        <v>Monday</v>
      </c>
      <c r="K867" t="str">
        <f>IF(calls[[#This Row],[Duration]]&lt;=10, "Under 10 mins", IF(calls[[#This Row],[Duration]]&lt;=30, "10 to 30 mins", IF(calls[[#This Row],[Duration]]&lt;=60, "30 to 60 mins", IF(calls[[#This Row],[Duration]]&lt;=120, "1 to 2 hours", "More than 2 hours"))))</f>
        <v>30 to 60 mins</v>
      </c>
      <c r="L867">
        <f>ROUND(calls[[#This Row],[Satisfaction Rating]],0)</f>
        <v>4</v>
      </c>
    </row>
    <row r="868" spans="2:12">
      <c r="B868" t="s">
        <v>946</v>
      </c>
      <c r="C868" t="s">
        <v>53</v>
      </c>
      <c r="D868">
        <v>96</v>
      </c>
      <c r="E868" s="10" t="s">
        <v>39</v>
      </c>
      <c r="F868" s="11">
        <v>45222</v>
      </c>
      <c r="G868">
        <v>60</v>
      </c>
      <c r="H868">
        <v>4.5</v>
      </c>
      <c r="I868">
        <f>IF(MONTH(calls[[#This Row],[Date of Call]])&lt;=6, YEAR(calls[[#This Row],[Date of Call]]), YEAR(calls[[#This Row],[Date of Call]])+1)</f>
        <v>2024</v>
      </c>
      <c r="J868" t="str">
        <f>TEXT(calls[[#This Row],[Date of Call]],"DDDD")</f>
        <v>Monday</v>
      </c>
      <c r="K868" t="str">
        <f>IF(calls[[#This Row],[Duration]]&lt;=10, "Under 10 mins", IF(calls[[#This Row],[Duration]]&lt;=30, "10 to 30 mins", IF(calls[[#This Row],[Duration]]&lt;=60, "30 to 60 mins", IF(calls[[#This Row],[Duration]]&lt;=120, "1 to 2 hours", "More than 2 hours"))))</f>
        <v>1 to 2 hours</v>
      </c>
      <c r="L868">
        <f>ROUND(calls[[#This Row],[Satisfaction Rating]],0)</f>
        <v>5</v>
      </c>
    </row>
    <row r="869" spans="2:12">
      <c r="B869" t="s">
        <v>947</v>
      </c>
      <c r="C869" t="s">
        <v>51</v>
      </c>
      <c r="D869">
        <v>19</v>
      </c>
      <c r="E869" s="10" t="s">
        <v>38</v>
      </c>
      <c r="F869" s="11">
        <v>45223</v>
      </c>
      <c r="G869">
        <v>58</v>
      </c>
      <c r="H869">
        <v>3.9</v>
      </c>
      <c r="I869">
        <f>IF(MONTH(calls[[#This Row],[Date of Call]])&lt;=6, YEAR(calls[[#This Row],[Date of Call]]), YEAR(calls[[#This Row],[Date of Call]])+1)</f>
        <v>2024</v>
      </c>
      <c r="J869" t="str">
        <f>TEXT(calls[[#This Row],[Date of Call]],"DDDD")</f>
        <v>Tuesday</v>
      </c>
      <c r="K869" t="str">
        <f>IF(calls[[#This Row],[Duration]]&lt;=10, "Under 10 mins", IF(calls[[#This Row],[Duration]]&lt;=30, "10 to 30 mins", IF(calls[[#This Row],[Duration]]&lt;=60, "30 to 60 mins", IF(calls[[#This Row],[Duration]]&lt;=120, "1 to 2 hours", "More than 2 hours"))))</f>
        <v>10 to 30 mins</v>
      </c>
      <c r="L869">
        <f>ROUND(calls[[#This Row],[Satisfaction Rating]],0)</f>
        <v>4</v>
      </c>
    </row>
    <row r="870" spans="2:12">
      <c r="B870" t="s">
        <v>948</v>
      </c>
      <c r="C870" t="s">
        <v>52</v>
      </c>
      <c r="D870">
        <v>72</v>
      </c>
      <c r="E870" s="10" t="s">
        <v>40</v>
      </c>
      <c r="F870" s="11">
        <v>45223</v>
      </c>
      <c r="G870">
        <v>41</v>
      </c>
      <c r="H870">
        <v>4.3</v>
      </c>
      <c r="I870">
        <f>IF(MONTH(calls[[#This Row],[Date of Call]])&lt;=6, YEAR(calls[[#This Row],[Date of Call]]), YEAR(calls[[#This Row],[Date of Call]])+1)</f>
        <v>2024</v>
      </c>
      <c r="J870" t="str">
        <f>TEXT(calls[[#This Row],[Date of Call]],"DDDD")</f>
        <v>Tuesday</v>
      </c>
      <c r="K870" t="str">
        <f>IF(calls[[#This Row],[Duration]]&lt;=10, "Under 10 mins", IF(calls[[#This Row],[Duration]]&lt;=30, "10 to 30 mins", IF(calls[[#This Row],[Duration]]&lt;=60, "30 to 60 mins", IF(calls[[#This Row],[Duration]]&lt;=120, "1 to 2 hours", "More than 2 hours"))))</f>
        <v>1 to 2 hours</v>
      </c>
      <c r="L870">
        <f>ROUND(calls[[#This Row],[Satisfaction Rating]],0)</f>
        <v>4</v>
      </c>
    </row>
    <row r="871" spans="2:12">
      <c r="B871" t="s">
        <v>949</v>
      </c>
      <c r="C871" t="s">
        <v>63</v>
      </c>
      <c r="D871">
        <v>73</v>
      </c>
      <c r="E871" s="10" t="s">
        <v>37</v>
      </c>
      <c r="F871" s="11">
        <v>45223</v>
      </c>
      <c r="G871">
        <v>180</v>
      </c>
      <c r="H871">
        <v>3.6</v>
      </c>
      <c r="I871">
        <f>IF(MONTH(calls[[#This Row],[Date of Call]])&lt;=6, YEAR(calls[[#This Row],[Date of Call]]), YEAR(calls[[#This Row],[Date of Call]])+1)</f>
        <v>2024</v>
      </c>
      <c r="J871" t="str">
        <f>TEXT(calls[[#This Row],[Date of Call]],"DDDD")</f>
        <v>Tuesday</v>
      </c>
      <c r="K871" t="str">
        <f>IF(calls[[#This Row],[Duration]]&lt;=10, "Under 10 mins", IF(calls[[#This Row],[Duration]]&lt;=30, "10 to 30 mins", IF(calls[[#This Row],[Duration]]&lt;=60, "30 to 60 mins", IF(calls[[#This Row],[Duration]]&lt;=120, "1 to 2 hours", "More than 2 hours"))))</f>
        <v>1 to 2 hours</v>
      </c>
      <c r="L871">
        <f>ROUND(calls[[#This Row],[Satisfaction Rating]],0)</f>
        <v>4</v>
      </c>
    </row>
    <row r="872" spans="2:12">
      <c r="B872" t="s">
        <v>950</v>
      </c>
      <c r="C872" t="s">
        <v>59</v>
      </c>
      <c r="D872">
        <v>87</v>
      </c>
      <c r="E872" s="10" t="s">
        <v>37</v>
      </c>
      <c r="F872" s="11">
        <v>45223</v>
      </c>
      <c r="G872">
        <v>42</v>
      </c>
      <c r="H872">
        <v>3.6</v>
      </c>
      <c r="I872">
        <f>IF(MONTH(calls[[#This Row],[Date of Call]])&lt;=6, YEAR(calls[[#This Row],[Date of Call]]), YEAR(calls[[#This Row],[Date of Call]])+1)</f>
        <v>2024</v>
      </c>
      <c r="J872" t="str">
        <f>TEXT(calls[[#This Row],[Date of Call]],"DDDD")</f>
        <v>Tuesday</v>
      </c>
      <c r="K872" t="str">
        <f>IF(calls[[#This Row],[Duration]]&lt;=10, "Under 10 mins", IF(calls[[#This Row],[Duration]]&lt;=30, "10 to 30 mins", IF(calls[[#This Row],[Duration]]&lt;=60, "30 to 60 mins", IF(calls[[#This Row],[Duration]]&lt;=120, "1 to 2 hours", "More than 2 hours"))))</f>
        <v>1 to 2 hours</v>
      </c>
      <c r="L872">
        <f>ROUND(calls[[#This Row],[Satisfaction Rating]],0)</f>
        <v>4</v>
      </c>
    </row>
    <row r="873" spans="2:12">
      <c r="B873" t="s">
        <v>951</v>
      </c>
      <c r="C873" t="s">
        <v>59</v>
      </c>
      <c r="D873">
        <v>68</v>
      </c>
      <c r="E873" s="10" t="s">
        <v>37</v>
      </c>
      <c r="F873" s="11">
        <v>45224</v>
      </c>
      <c r="G873">
        <v>24</v>
      </c>
      <c r="H873">
        <v>4</v>
      </c>
      <c r="I873">
        <f>IF(MONTH(calls[[#This Row],[Date of Call]])&lt;=6, YEAR(calls[[#This Row],[Date of Call]]), YEAR(calls[[#This Row],[Date of Call]])+1)</f>
        <v>2024</v>
      </c>
      <c r="J873" t="str">
        <f>TEXT(calls[[#This Row],[Date of Call]],"DDDD")</f>
        <v>Wednesday</v>
      </c>
      <c r="K873" t="str">
        <f>IF(calls[[#This Row],[Duration]]&lt;=10, "Under 10 mins", IF(calls[[#This Row],[Duration]]&lt;=30, "10 to 30 mins", IF(calls[[#This Row],[Duration]]&lt;=60, "30 to 60 mins", IF(calls[[#This Row],[Duration]]&lt;=120, "1 to 2 hours", "More than 2 hours"))))</f>
        <v>1 to 2 hours</v>
      </c>
      <c r="L873">
        <f>ROUND(calls[[#This Row],[Satisfaction Rating]],0)</f>
        <v>4</v>
      </c>
    </row>
    <row r="874" spans="2:12">
      <c r="B874" t="s">
        <v>952</v>
      </c>
      <c r="C874" t="s">
        <v>52</v>
      </c>
      <c r="D874">
        <v>101</v>
      </c>
      <c r="E874" s="10" t="s">
        <v>37</v>
      </c>
      <c r="F874" s="11">
        <v>45224</v>
      </c>
      <c r="G874">
        <v>125</v>
      </c>
      <c r="H874">
        <v>4.2</v>
      </c>
      <c r="I874">
        <f>IF(MONTH(calls[[#This Row],[Date of Call]])&lt;=6, YEAR(calls[[#This Row],[Date of Call]]), YEAR(calls[[#This Row],[Date of Call]])+1)</f>
        <v>2024</v>
      </c>
      <c r="J874" t="str">
        <f>TEXT(calls[[#This Row],[Date of Call]],"DDDD")</f>
        <v>Wednesday</v>
      </c>
      <c r="K874" t="str">
        <f>IF(calls[[#This Row],[Duration]]&lt;=10, "Under 10 mins", IF(calls[[#This Row],[Duration]]&lt;=30, "10 to 30 mins", IF(calls[[#This Row],[Duration]]&lt;=60, "30 to 60 mins", IF(calls[[#This Row],[Duration]]&lt;=120, "1 to 2 hours", "More than 2 hours"))))</f>
        <v>1 to 2 hours</v>
      </c>
      <c r="L874">
        <f>ROUND(calls[[#This Row],[Satisfaction Rating]],0)</f>
        <v>4</v>
      </c>
    </row>
    <row r="875" spans="2:12">
      <c r="B875" t="s">
        <v>953</v>
      </c>
      <c r="C875" t="s">
        <v>52</v>
      </c>
      <c r="D875">
        <v>107</v>
      </c>
      <c r="E875" s="10" t="s">
        <v>40</v>
      </c>
      <c r="F875" s="11">
        <v>45225</v>
      </c>
      <c r="G875">
        <v>78</v>
      </c>
      <c r="H875">
        <v>4.3</v>
      </c>
      <c r="I875">
        <f>IF(MONTH(calls[[#This Row],[Date of Call]])&lt;=6, YEAR(calls[[#This Row],[Date of Call]]), YEAR(calls[[#This Row],[Date of Call]])+1)</f>
        <v>2024</v>
      </c>
      <c r="J875" t="str">
        <f>TEXT(calls[[#This Row],[Date of Call]],"DDDD")</f>
        <v>Thursday</v>
      </c>
      <c r="K875" t="str">
        <f>IF(calls[[#This Row],[Duration]]&lt;=10, "Under 10 mins", IF(calls[[#This Row],[Duration]]&lt;=30, "10 to 30 mins", IF(calls[[#This Row],[Duration]]&lt;=60, "30 to 60 mins", IF(calls[[#This Row],[Duration]]&lt;=120, "1 to 2 hours", "More than 2 hours"))))</f>
        <v>1 to 2 hours</v>
      </c>
      <c r="L875">
        <f>ROUND(calls[[#This Row],[Satisfaction Rating]],0)</f>
        <v>4</v>
      </c>
    </row>
    <row r="876" spans="2:12">
      <c r="B876" t="s">
        <v>954</v>
      </c>
      <c r="C876" t="s">
        <v>62</v>
      </c>
      <c r="D876">
        <v>109</v>
      </c>
      <c r="E876" s="10" t="s">
        <v>36</v>
      </c>
      <c r="F876" s="11">
        <v>45225</v>
      </c>
      <c r="G876">
        <v>180</v>
      </c>
      <c r="H876">
        <v>3.8</v>
      </c>
      <c r="I876">
        <f>IF(MONTH(calls[[#This Row],[Date of Call]])&lt;=6, YEAR(calls[[#This Row],[Date of Call]]), YEAR(calls[[#This Row],[Date of Call]])+1)</f>
        <v>2024</v>
      </c>
      <c r="J876" t="str">
        <f>TEXT(calls[[#This Row],[Date of Call]],"DDDD")</f>
        <v>Thursday</v>
      </c>
      <c r="K876" t="str">
        <f>IF(calls[[#This Row],[Duration]]&lt;=10, "Under 10 mins", IF(calls[[#This Row],[Duration]]&lt;=30, "10 to 30 mins", IF(calls[[#This Row],[Duration]]&lt;=60, "30 to 60 mins", IF(calls[[#This Row],[Duration]]&lt;=120, "1 to 2 hours", "More than 2 hours"))))</f>
        <v>1 to 2 hours</v>
      </c>
      <c r="L876">
        <f>ROUND(calls[[#This Row],[Satisfaction Rating]],0)</f>
        <v>4</v>
      </c>
    </row>
    <row r="877" spans="2:12">
      <c r="B877" t="s">
        <v>955</v>
      </c>
      <c r="C877" t="s">
        <v>57</v>
      </c>
      <c r="D877">
        <v>171</v>
      </c>
      <c r="E877" s="10" t="s">
        <v>40</v>
      </c>
      <c r="F877" s="11">
        <v>45225</v>
      </c>
      <c r="G877">
        <v>84</v>
      </c>
      <c r="H877">
        <v>4.4000000000000004</v>
      </c>
      <c r="I877">
        <f>IF(MONTH(calls[[#This Row],[Date of Call]])&lt;=6, YEAR(calls[[#This Row],[Date of Call]]), YEAR(calls[[#This Row],[Date of Call]])+1)</f>
        <v>2024</v>
      </c>
      <c r="J877" t="str">
        <f>TEXT(calls[[#This Row],[Date of Call]],"DDDD")</f>
        <v>Thursday</v>
      </c>
      <c r="K877" t="str">
        <f>IF(calls[[#This Row],[Duration]]&lt;=10, "Under 10 mins", IF(calls[[#This Row],[Duration]]&lt;=30, "10 to 30 mins", IF(calls[[#This Row],[Duration]]&lt;=60, "30 to 60 mins", IF(calls[[#This Row],[Duration]]&lt;=120, "1 to 2 hours", "More than 2 hours"))))</f>
        <v>More than 2 hours</v>
      </c>
      <c r="L877">
        <f>ROUND(calls[[#This Row],[Satisfaction Rating]],0)</f>
        <v>4</v>
      </c>
    </row>
    <row r="878" spans="2:12">
      <c r="B878" t="s">
        <v>956</v>
      </c>
      <c r="C878" t="s">
        <v>51</v>
      </c>
      <c r="D878">
        <v>21</v>
      </c>
      <c r="E878" s="10" t="s">
        <v>40</v>
      </c>
      <c r="F878" s="11">
        <v>45225</v>
      </c>
      <c r="G878">
        <v>26</v>
      </c>
      <c r="H878">
        <v>4.7</v>
      </c>
      <c r="I878">
        <f>IF(MONTH(calls[[#This Row],[Date of Call]])&lt;=6, YEAR(calls[[#This Row],[Date of Call]]), YEAR(calls[[#This Row],[Date of Call]])+1)</f>
        <v>2024</v>
      </c>
      <c r="J878" t="str">
        <f>TEXT(calls[[#This Row],[Date of Call]],"DDDD")</f>
        <v>Thursday</v>
      </c>
      <c r="K878" t="str">
        <f>IF(calls[[#This Row],[Duration]]&lt;=10, "Under 10 mins", IF(calls[[#This Row],[Duration]]&lt;=30, "10 to 30 mins", IF(calls[[#This Row],[Duration]]&lt;=60, "30 to 60 mins", IF(calls[[#This Row],[Duration]]&lt;=120, "1 to 2 hours", "More than 2 hours"))))</f>
        <v>10 to 30 mins</v>
      </c>
      <c r="L878">
        <f>ROUND(calls[[#This Row],[Satisfaction Rating]],0)</f>
        <v>5</v>
      </c>
    </row>
    <row r="879" spans="2:12">
      <c r="B879" t="s">
        <v>957</v>
      </c>
      <c r="C879" t="s">
        <v>50</v>
      </c>
      <c r="D879">
        <v>94</v>
      </c>
      <c r="E879" s="10" t="s">
        <v>40</v>
      </c>
      <c r="F879" s="11">
        <v>45226</v>
      </c>
      <c r="G879">
        <v>140</v>
      </c>
      <c r="H879">
        <v>3.6</v>
      </c>
      <c r="I879">
        <f>IF(MONTH(calls[[#This Row],[Date of Call]])&lt;=6, YEAR(calls[[#This Row],[Date of Call]]), YEAR(calls[[#This Row],[Date of Call]])+1)</f>
        <v>2024</v>
      </c>
      <c r="J879" t="str">
        <f>TEXT(calls[[#This Row],[Date of Call]],"DDDD")</f>
        <v>Friday</v>
      </c>
      <c r="K879" t="str">
        <f>IF(calls[[#This Row],[Duration]]&lt;=10, "Under 10 mins", IF(calls[[#This Row],[Duration]]&lt;=30, "10 to 30 mins", IF(calls[[#This Row],[Duration]]&lt;=60, "30 to 60 mins", IF(calls[[#This Row],[Duration]]&lt;=120, "1 to 2 hours", "More than 2 hours"))))</f>
        <v>1 to 2 hours</v>
      </c>
      <c r="L879">
        <f>ROUND(calls[[#This Row],[Satisfaction Rating]],0)</f>
        <v>4</v>
      </c>
    </row>
    <row r="880" spans="2:12">
      <c r="B880" t="s">
        <v>958</v>
      </c>
      <c r="C880" t="s">
        <v>63</v>
      </c>
      <c r="D880">
        <v>97</v>
      </c>
      <c r="E880" s="10" t="s">
        <v>36</v>
      </c>
      <c r="F880" s="11">
        <v>45226</v>
      </c>
      <c r="G880">
        <v>31</v>
      </c>
      <c r="H880">
        <v>2.2000000000000002</v>
      </c>
      <c r="I880">
        <f>IF(MONTH(calls[[#This Row],[Date of Call]])&lt;=6, YEAR(calls[[#This Row],[Date of Call]]), YEAR(calls[[#This Row],[Date of Call]])+1)</f>
        <v>2024</v>
      </c>
      <c r="J880" t="str">
        <f>TEXT(calls[[#This Row],[Date of Call]],"DDDD")</f>
        <v>Friday</v>
      </c>
      <c r="K880" t="str">
        <f>IF(calls[[#This Row],[Duration]]&lt;=10, "Under 10 mins", IF(calls[[#This Row],[Duration]]&lt;=30, "10 to 30 mins", IF(calls[[#This Row],[Duration]]&lt;=60, "30 to 60 mins", IF(calls[[#This Row],[Duration]]&lt;=120, "1 to 2 hours", "More than 2 hours"))))</f>
        <v>1 to 2 hours</v>
      </c>
      <c r="L880">
        <f>ROUND(calls[[#This Row],[Satisfaction Rating]],0)</f>
        <v>2</v>
      </c>
    </row>
    <row r="881" spans="2:12">
      <c r="B881" t="s">
        <v>959</v>
      </c>
      <c r="C881" t="s">
        <v>53</v>
      </c>
      <c r="D881">
        <v>72</v>
      </c>
      <c r="E881" s="10" t="s">
        <v>36</v>
      </c>
      <c r="F881" s="11">
        <v>45226</v>
      </c>
      <c r="G881">
        <v>108</v>
      </c>
      <c r="H881">
        <v>4.8</v>
      </c>
      <c r="I881">
        <f>IF(MONTH(calls[[#This Row],[Date of Call]])&lt;=6, YEAR(calls[[#This Row],[Date of Call]]), YEAR(calls[[#This Row],[Date of Call]])+1)</f>
        <v>2024</v>
      </c>
      <c r="J881" t="str">
        <f>TEXT(calls[[#This Row],[Date of Call]],"DDDD")</f>
        <v>Friday</v>
      </c>
      <c r="K881" t="str">
        <f>IF(calls[[#This Row],[Duration]]&lt;=10, "Under 10 mins", IF(calls[[#This Row],[Duration]]&lt;=30, "10 to 30 mins", IF(calls[[#This Row],[Duration]]&lt;=60, "30 to 60 mins", IF(calls[[#This Row],[Duration]]&lt;=120, "1 to 2 hours", "More than 2 hours"))))</f>
        <v>1 to 2 hours</v>
      </c>
      <c r="L881">
        <f>ROUND(calls[[#This Row],[Satisfaction Rating]],0)</f>
        <v>5</v>
      </c>
    </row>
    <row r="882" spans="2:12">
      <c r="B882" t="s">
        <v>960</v>
      </c>
      <c r="C882" t="s">
        <v>57</v>
      </c>
      <c r="D882">
        <v>143</v>
      </c>
      <c r="E882" s="10" t="s">
        <v>39</v>
      </c>
      <c r="F882" s="11">
        <v>45227</v>
      </c>
      <c r="G882">
        <v>58</v>
      </c>
      <c r="H882">
        <v>4.3</v>
      </c>
      <c r="I882">
        <f>IF(MONTH(calls[[#This Row],[Date of Call]])&lt;=6, YEAR(calls[[#This Row],[Date of Call]]), YEAR(calls[[#This Row],[Date of Call]])+1)</f>
        <v>2024</v>
      </c>
      <c r="J882" t="str">
        <f>TEXT(calls[[#This Row],[Date of Call]],"DDDD")</f>
        <v>Saturday</v>
      </c>
      <c r="K882" t="str">
        <f>IF(calls[[#This Row],[Duration]]&lt;=10, "Under 10 mins", IF(calls[[#This Row],[Duration]]&lt;=30, "10 to 30 mins", IF(calls[[#This Row],[Duration]]&lt;=60, "30 to 60 mins", IF(calls[[#This Row],[Duration]]&lt;=120, "1 to 2 hours", "More than 2 hours"))))</f>
        <v>More than 2 hours</v>
      </c>
      <c r="L882">
        <f>ROUND(calls[[#This Row],[Satisfaction Rating]],0)</f>
        <v>4</v>
      </c>
    </row>
    <row r="883" spans="2:12">
      <c r="B883" t="s">
        <v>961</v>
      </c>
      <c r="C883" t="s">
        <v>57</v>
      </c>
      <c r="D883">
        <v>64</v>
      </c>
      <c r="E883" s="10" t="s">
        <v>36</v>
      </c>
      <c r="F883" s="11">
        <v>45227</v>
      </c>
      <c r="G883">
        <v>185</v>
      </c>
      <c r="H883">
        <v>2.2000000000000002</v>
      </c>
      <c r="I883">
        <f>IF(MONTH(calls[[#This Row],[Date of Call]])&lt;=6, YEAR(calls[[#This Row],[Date of Call]]), YEAR(calls[[#This Row],[Date of Call]])+1)</f>
        <v>2024</v>
      </c>
      <c r="J883" t="str">
        <f>TEXT(calls[[#This Row],[Date of Call]],"DDDD")</f>
        <v>Saturday</v>
      </c>
      <c r="K883" t="str">
        <f>IF(calls[[#This Row],[Duration]]&lt;=10, "Under 10 mins", IF(calls[[#This Row],[Duration]]&lt;=30, "10 to 30 mins", IF(calls[[#This Row],[Duration]]&lt;=60, "30 to 60 mins", IF(calls[[#This Row],[Duration]]&lt;=120, "1 to 2 hours", "More than 2 hours"))))</f>
        <v>1 to 2 hours</v>
      </c>
      <c r="L883">
        <f>ROUND(calls[[#This Row],[Satisfaction Rating]],0)</f>
        <v>2</v>
      </c>
    </row>
    <row r="884" spans="2:12">
      <c r="B884" t="s">
        <v>962</v>
      </c>
      <c r="C884" t="s">
        <v>57</v>
      </c>
      <c r="D884">
        <v>69</v>
      </c>
      <c r="E884" s="10" t="s">
        <v>36</v>
      </c>
      <c r="F884" s="11">
        <v>45227</v>
      </c>
      <c r="G884">
        <v>40</v>
      </c>
      <c r="H884">
        <v>4.8</v>
      </c>
      <c r="I884">
        <f>IF(MONTH(calls[[#This Row],[Date of Call]])&lt;=6, YEAR(calls[[#This Row],[Date of Call]]), YEAR(calls[[#This Row],[Date of Call]])+1)</f>
        <v>2024</v>
      </c>
      <c r="J884" t="str">
        <f>TEXT(calls[[#This Row],[Date of Call]],"DDDD")</f>
        <v>Saturday</v>
      </c>
      <c r="K884" t="str">
        <f>IF(calls[[#This Row],[Duration]]&lt;=10, "Under 10 mins", IF(calls[[#This Row],[Duration]]&lt;=30, "10 to 30 mins", IF(calls[[#This Row],[Duration]]&lt;=60, "30 to 60 mins", IF(calls[[#This Row],[Duration]]&lt;=120, "1 to 2 hours", "More than 2 hours"))))</f>
        <v>1 to 2 hours</v>
      </c>
      <c r="L884">
        <f>ROUND(calls[[#This Row],[Satisfaction Rating]],0)</f>
        <v>5</v>
      </c>
    </row>
    <row r="885" spans="2:12">
      <c r="B885" t="s">
        <v>963</v>
      </c>
      <c r="C885" t="s">
        <v>57</v>
      </c>
      <c r="D885">
        <v>18</v>
      </c>
      <c r="E885" s="10" t="s">
        <v>38</v>
      </c>
      <c r="F885" s="11">
        <v>45227</v>
      </c>
      <c r="G885">
        <v>225</v>
      </c>
      <c r="H885">
        <v>2.6</v>
      </c>
      <c r="I885">
        <f>IF(MONTH(calls[[#This Row],[Date of Call]])&lt;=6, YEAR(calls[[#This Row],[Date of Call]]), YEAR(calls[[#This Row],[Date of Call]])+1)</f>
        <v>2024</v>
      </c>
      <c r="J885" t="str">
        <f>TEXT(calls[[#This Row],[Date of Call]],"DDDD")</f>
        <v>Saturday</v>
      </c>
      <c r="K885" t="str">
        <f>IF(calls[[#This Row],[Duration]]&lt;=10, "Under 10 mins", IF(calls[[#This Row],[Duration]]&lt;=30, "10 to 30 mins", IF(calls[[#This Row],[Duration]]&lt;=60, "30 to 60 mins", IF(calls[[#This Row],[Duration]]&lt;=120, "1 to 2 hours", "More than 2 hours"))))</f>
        <v>10 to 30 mins</v>
      </c>
      <c r="L885">
        <f>ROUND(calls[[#This Row],[Satisfaction Rating]],0)</f>
        <v>3</v>
      </c>
    </row>
    <row r="886" spans="2:12">
      <c r="B886" t="s">
        <v>964</v>
      </c>
      <c r="C886" t="s">
        <v>63</v>
      </c>
      <c r="D886">
        <v>100</v>
      </c>
      <c r="E886" s="10" t="s">
        <v>39</v>
      </c>
      <c r="F886" s="11">
        <v>45227</v>
      </c>
      <c r="G886">
        <v>150</v>
      </c>
      <c r="H886">
        <v>2.6</v>
      </c>
      <c r="I886">
        <f>IF(MONTH(calls[[#This Row],[Date of Call]])&lt;=6, YEAR(calls[[#This Row],[Date of Call]]), YEAR(calls[[#This Row],[Date of Call]])+1)</f>
        <v>2024</v>
      </c>
      <c r="J886" t="str">
        <f>TEXT(calls[[#This Row],[Date of Call]],"DDDD")</f>
        <v>Saturday</v>
      </c>
      <c r="K886" t="str">
        <f>IF(calls[[#This Row],[Duration]]&lt;=10, "Under 10 mins", IF(calls[[#This Row],[Duration]]&lt;=30, "10 to 30 mins", IF(calls[[#This Row],[Duration]]&lt;=60, "30 to 60 mins", IF(calls[[#This Row],[Duration]]&lt;=120, "1 to 2 hours", "More than 2 hours"))))</f>
        <v>1 to 2 hours</v>
      </c>
      <c r="L886">
        <f>ROUND(calls[[#This Row],[Satisfaction Rating]],0)</f>
        <v>3</v>
      </c>
    </row>
    <row r="887" spans="2:12">
      <c r="B887" t="s">
        <v>965</v>
      </c>
      <c r="C887" t="s">
        <v>56</v>
      </c>
      <c r="D887">
        <v>110</v>
      </c>
      <c r="E887" s="10" t="s">
        <v>37</v>
      </c>
      <c r="F887" s="11">
        <v>45228</v>
      </c>
      <c r="G887">
        <v>88</v>
      </c>
      <c r="H887">
        <v>3.4</v>
      </c>
      <c r="I887">
        <f>IF(MONTH(calls[[#This Row],[Date of Call]])&lt;=6, YEAR(calls[[#This Row],[Date of Call]]), YEAR(calls[[#This Row],[Date of Call]])+1)</f>
        <v>2024</v>
      </c>
      <c r="J887" t="str">
        <f>TEXT(calls[[#This Row],[Date of Call]],"DDDD")</f>
        <v>Sunday</v>
      </c>
      <c r="K887" t="str">
        <f>IF(calls[[#This Row],[Duration]]&lt;=10, "Under 10 mins", IF(calls[[#This Row],[Duration]]&lt;=30, "10 to 30 mins", IF(calls[[#This Row],[Duration]]&lt;=60, "30 to 60 mins", IF(calls[[#This Row],[Duration]]&lt;=120, "1 to 2 hours", "More than 2 hours"))))</f>
        <v>1 to 2 hours</v>
      </c>
      <c r="L887">
        <f>ROUND(calls[[#This Row],[Satisfaction Rating]],0)</f>
        <v>3</v>
      </c>
    </row>
    <row r="888" spans="2:12">
      <c r="B888" t="s">
        <v>966</v>
      </c>
      <c r="C888" t="s">
        <v>61</v>
      </c>
      <c r="D888">
        <v>41</v>
      </c>
      <c r="E888" s="10" t="s">
        <v>40</v>
      </c>
      <c r="F888" s="11">
        <v>45228</v>
      </c>
      <c r="G888">
        <v>140</v>
      </c>
      <c r="H888">
        <v>3.7</v>
      </c>
      <c r="I888">
        <f>IF(MONTH(calls[[#This Row],[Date of Call]])&lt;=6, YEAR(calls[[#This Row],[Date of Call]]), YEAR(calls[[#This Row],[Date of Call]])+1)</f>
        <v>2024</v>
      </c>
      <c r="J888" t="str">
        <f>TEXT(calls[[#This Row],[Date of Call]],"DDDD")</f>
        <v>Sunday</v>
      </c>
      <c r="K888" t="str">
        <f>IF(calls[[#This Row],[Duration]]&lt;=10, "Under 10 mins", IF(calls[[#This Row],[Duration]]&lt;=30, "10 to 30 mins", IF(calls[[#This Row],[Duration]]&lt;=60, "30 to 60 mins", IF(calls[[#This Row],[Duration]]&lt;=120, "1 to 2 hours", "More than 2 hours"))))</f>
        <v>30 to 60 mins</v>
      </c>
      <c r="L888">
        <f>ROUND(calls[[#This Row],[Satisfaction Rating]],0)</f>
        <v>4</v>
      </c>
    </row>
    <row r="889" spans="2:12">
      <c r="B889" t="s">
        <v>967</v>
      </c>
      <c r="C889" t="s">
        <v>56</v>
      </c>
      <c r="D889">
        <v>147</v>
      </c>
      <c r="E889" s="10" t="s">
        <v>37</v>
      </c>
      <c r="F889" s="11">
        <v>45228</v>
      </c>
      <c r="G889">
        <v>68</v>
      </c>
      <c r="H889">
        <v>2.1</v>
      </c>
      <c r="I889">
        <f>IF(MONTH(calls[[#This Row],[Date of Call]])&lt;=6, YEAR(calls[[#This Row],[Date of Call]]), YEAR(calls[[#This Row],[Date of Call]])+1)</f>
        <v>2024</v>
      </c>
      <c r="J889" t="str">
        <f>TEXT(calls[[#This Row],[Date of Call]],"DDDD")</f>
        <v>Sunday</v>
      </c>
      <c r="K889" t="str">
        <f>IF(calls[[#This Row],[Duration]]&lt;=10, "Under 10 mins", IF(calls[[#This Row],[Duration]]&lt;=30, "10 to 30 mins", IF(calls[[#This Row],[Duration]]&lt;=60, "30 to 60 mins", IF(calls[[#This Row],[Duration]]&lt;=120, "1 to 2 hours", "More than 2 hours"))))</f>
        <v>More than 2 hours</v>
      </c>
      <c r="L889">
        <f>ROUND(calls[[#This Row],[Satisfaction Rating]],0)</f>
        <v>2</v>
      </c>
    </row>
    <row r="890" spans="2:12">
      <c r="B890" t="s">
        <v>968</v>
      </c>
      <c r="C890" t="s">
        <v>50</v>
      </c>
      <c r="D890">
        <v>31</v>
      </c>
      <c r="E890" s="10" t="s">
        <v>38</v>
      </c>
      <c r="F890" s="11">
        <v>45229</v>
      </c>
      <c r="G890">
        <v>105</v>
      </c>
      <c r="H890">
        <v>3.6</v>
      </c>
      <c r="I890">
        <f>IF(MONTH(calls[[#This Row],[Date of Call]])&lt;=6, YEAR(calls[[#This Row],[Date of Call]]), YEAR(calls[[#This Row],[Date of Call]])+1)</f>
        <v>2024</v>
      </c>
      <c r="J890" t="str">
        <f>TEXT(calls[[#This Row],[Date of Call]],"DDDD")</f>
        <v>Monday</v>
      </c>
      <c r="K890" t="str">
        <f>IF(calls[[#This Row],[Duration]]&lt;=10, "Under 10 mins", IF(calls[[#This Row],[Duration]]&lt;=30, "10 to 30 mins", IF(calls[[#This Row],[Duration]]&lt;=60, "30 to 60 mins", IF(calls[[#This Row],[Duration]]&lt;=120, "1 to 2 hours", "More than 2 hours"))))</f>
        <v>30 to 60 mins</v>
      </c>
      <c r="L890">
        <f>ROUND(calls[[#This Row],[Satisfaction Rating]],0)</f>
        <v>4</v>
      </c>
    </row>
    <row r="891" spans="2:12">
      <c r="B891" t="s">
        <v>969</v>
      </c>
      <c r="C891" t="s">
        <v>59</v>
      </c>
      <c r="D891">
        <v>142</v>
      </c>
      <c r="E891" s="10" t="s">
        <v>40</v>
      </c>
      <c r="F891" s="11">
        <v>45229</v>
      </c>
      <c r="G891">
        <v>40</v>
      </c>
      <c r="H891">
        <v>3.8</v>
      </c>
      <c r="I891">
        <f>IF(MONTH(calls[[#This Row],[Date of Call]])&lt;=6, YEAR(calls[[#This Row],[Date of Call]]), YEAR(calls[[#This Row],[Date of Call]])+1)</f>
        <v>2024</v>
      </c>
      <c r="J891" t="str">
        <f>TEXT(calls[[#This Row],[Date of Call]],"DDDD")</f>
        <v>Monday</v>
      </c>
      <c r="K891" t="str">
        <f>IF(calls[[#This Row],[Duration]]&lt;=10, "Under 10 mins", IF(calls[[#This Row],[Duration]]&lt;=30, "10 to 30 mins", IF(calls[[#This Row],[Duration]]&lt;=60, "30 to 60 mins", IF(calls[[#This Row],[Duration]]&lt;=120, "1 to 2 hours", "More than 2 hours"))))</f>
        <v>More than 2 hours</v>
      </c>
      <c r="L891">
        <f>ROUND(calls[[#This Row],[Satisfaction Rating]],0)</f>
        <v>4</v>
      </c>
    </row>
    <row r="892" spans="2:12">
      <c r="B892" t="s">
        <v>970</v>
      </c>
      <c r="C892" t="s">
        <v>62</v>
      </c>
      <c r="D892">
        <v>61</v>
      </c>
      <c r="E892" s="10" t="s">
        <v>40</v>
      </c>
      <c r="F892" s="11">
        <v>45229</v>
      </c>
      <c r="G892">
        <v>82</v>
      </c>
      <c r="H892">
        <v>3.1</v>
      </c>
      <c r="I892">
        <f>IF(MONTH(calls[[#This Row],[Date of Call]])&lt;=6, YEAR(calls[[#This Row],[Date of Call]]), YEAR(calls[[#This Row],[Date of Call]])+1)</f>
        <v>2024</v>
      </c>
      <c r="J892" t="str">
        <f>TEXT(calls[[#This Row],[Date of Call]],"DDDD")</f>
        <v>Monday</v>
      </c>
      <c r="K892" t="str">
        <f>IF(calls[[#This Row],[Duration]]&lt;=10, "Under 10 mins", IF(calls[[#This Row],[Duration]]&lt;=30, "10 to 30 mins", IF(calls[[#This Row],[Duration]]&lt;=60, "30 to 60 mins", IF(calls[[#This Row],[Duration]]&lt;=120, "1 to 2 hours", "More than 2 hours"))))</f>
        <v>1 to 2 hours</v>
      </c>
      <c r="L892">
        <f>ROUND(calls[[#This Row],[Satisfaction Rating]],0)</f>
        <v>3</v>
      </c>
    </row>
    <row r="893" spans="2:12">
      <c r="B893" t="s">
        <v>971</v>
      </c>
      <c r="C893" t="s">
        <v>49</v>
      </c>
      <c r="D893">
        <v>86</v>
      </c>
      <c r="E893" s="10" t="s">
        <v>38</v>
      </c>
      <c r="F893" s="11">
        <v>45230</v>
      </c>
      <c r="G893">
        <v>90</v>
      </c>
      <c r="H893">
        <v>4.4000000000000004</v>
      </c>
      <c r="I893">
        <f>IF(MONTH(calls[[#This Row],[Date of Call]])&lt;=6, YEAR(calls[[#This Row],[Date of Call]]), YEAR(calls[[#This Row],[Date of Call]])+1)</f>
        <v>2024</v>
      </c>
      <c r="J893" t="str">
        <f>TEXT(calls[[#This Row],[Date of Call]],"DDDD")</f>
        <v>Tuesday</v>
      </c>
      <c r="K893" t="str">
        <f>IF(calls[[#This Row],[Duration]]&lt;=10, "Under 10 mins", IF(calls[[#This Row],[Duration]]&lt;=30, "10 to 30 mins", IF(calls[[#This Row],[Duration]]&lt;=60, "30 to 60 mins", IF(calls[[#This Row],[Duration]]&lt;=120, "1 to 2 hours", "More than 2 hours"))))</f>
        <v>1 to 2 hours</v>
      </c>
      <c r="L893">
        <f>ROUND(calls[[#This Row],[Satisfaction Rating]],0)</f>
        <v>4</v>
      </c>
    </row>
    <row r="894" spans="2:12">
      <c r="B894" t="s">
        <v>972</v>
      </c>
      <c r="C894" t="s">
        <v>60</v>
      </c>
      <c r="D894">
        <v>165</v>
      </c>
      <c r="E894" s="10" t="s">
        <v>39</v>
      </c>
      <c r="F894" s="11">
        <v>45231</v>
      </c>
      <c r="G894">
        <v>66</v>
      </c>
      <c r="H894">
        <v>4.8</v>
      </c>
      <c r="I894">
        <f>IF(MONTH(calls[[#This Row],[Date of Call]])&lt;=6, YEAR(calls[[#This Row],[Date of Call]]), YEAR(calls[[#This Row],[Date of Call]])+1)</f>
        <v>2024</v>
      </c>
      <c r="J894" t="str">
        <f>TEXT(calls[[#This Row],[Date of Call]],"DDDD")</f>
        <v>Wednesday</v>
      </c>
      <c r="K894" t="str">
        <f>IF(calls[[#This Row],[Duration]]&lt;=10, "Under 10 mins", IF(calls[[#This Row],[Duration]]&lt;=30, "10 to 30 mins", IF(calls[[#This Row],[Duration]]&lt;=60, "30 to 60 mins", IF(calls[[#This Row],[Duration]]&lt;=120, "1 to 2 hours", "More than 2 hours"))))</f>
        <v>More than 2 hours</v>
      </c>
      <c r="L894">
        <f>ROUND(calls[[#This Row],[Satisfaction Rating]],0)</f>
        <v>5</v>
      </c>
    </row>
    <row r="895" spans="2:12">
      <c r="B895" t="s">
        <v>973</v>
      </c>
      <c r="C895" t="s">
        <v>55</v>
      </c>
      <c r="D895">
        <v>62</v>
      </c>
      <c r="E895" s="10" t="s">
        <v>37</v>
      </c>
      <c r="F895" s="11">
        <v>45231</v>
      </c>
      <c r="G895">
        <v>78</v>
      </c>
      <c r="H895">
        <v>3.5</v>
      </c>
      <c r="I895">
        <f>IF(MONTH(calls[[#This Row],[Date of Call]])&lt;=6, YEAR(calls[[#This Row],[Date of Call]]), YEAR(calls[[#This Row],[Date of Call]])+1)</f>
        <v>2024</v>
      </c>
      <c r="J895" t="str">
        <f>TEXT(calls[[#This Row],[Date of Call]],"DDDD")</f>
        <v>Wednesday</v>
      </c>
      <c r="K895" t="str">
        <f>IF(calls[[#This Row],[Duration]]&lt;=10, "Under 10 mins", IF(calls[[#This Row],[Duration]]&lt;=30, "10 to 30 mins", IF(calls[[#This Row],[Duration]]&lt;=60, "30 to 60 mins", IF(calls[[#This Row],[Duration]]&lt;=120, "1 to 2 hours", "More than 2 hours"))))</f>
        <v>1 to 2 hours</v>
      </c>
      <c r="L895">
        <f>ROUND(calls[[#This Row],[Satisfaction Rating]],0)</f>
        <v>4</v>
      </c>
    </row>
    <row r="896" spans="2:12">
      <c r="B896" t="s">
        <v>974</v>
      </c>
      <c r="C896" t="s">
        <v>63</v>
      </c>
      <c r="D896">
        <v>103</v>
      </c>
      <c r="E896" s="10" t="s">
        <v>39</v>
      </c>
      <c r="F896" s="11">
        <v>45232</v>
      </c>
      <c r="G896">
        <v>66</v>
      </c>
      <c r="H896">
        <v>4.4000000000000004</v>
      </c>
      <c r="I896">
        <f>IF(MONTH(calls[[#This Row],[Date of Call]])&lt;=6, YEAR(calls[[#This Row],[Date of Call]]), YEAR(calls[[#This Row],[Date of Call]])+1)</f>
        <v>2024</v>
      </c>
      <c r="J896" t="str">
        <f>TEXT(calls[[#This Row],[Date of Call]],"DDDD")</f>
        <v>Thursday</v>
      </c>
      <c r="K896" t="str">
        <f>IF(calls[[#This Row],[Duration]]&lt;=10, "Under 10 mins", IF(calls[[#This Row],[Duration]]&lt;=30, "10 to 30 mins", IF(calls[[#This Row],[Duration]]&lt;=60, "30 to 60 mins", IF(calls[[#This Row],[Duration]]&lt;=120, "1 to 2 hours", "More than 2 hours"))))</f>
        <v>1 to 2 hours</v>
      </c>
      <c r="L896">
        <f>ROUND(calls[[#This Row],[Satisfaction Rating]],0)</f>
        <v>4</v>
      </c>
    </row>
    <row r="897" spans="2:12">
      <c r="B897" t="s">
        <v>975</v>
      </c>
      <c r="C897" t="s">
        <v>59</v>
      </c>
      <c r="D897">
        <v>56</v>
      </c>
      <c r="E897" s="10" t="s">
        <v>38</v>
      </c>
      <c r="F897" s="11">
        <v>45233</v>
      </c>
      <c r="G897">
        <v>160</v>
      </c>
      <c r="H897">
        <v>3.8</v>
      </c>
      <c r="I897">
        <f>IF(MONTH(calls[[#This Row],[Date of Call]])&lt;=6, YEAR(calls[[#This Row],[Date of Call]]), YEAR(calls[[#This Row],[Date of Call]])+1)</f>
        <v>2024</v>
      </c>
      <c r="J897" t="str">
        <f>TEXT(calls[[#This Row],[Date of Call]],"DDDD")</f>
        <v>Friday</v>
      </c>
      <c r="K897" t="str">
        <f>IF(calls[[#This Row],[Duration]]&lt;=10, "Under 10 mins", IF(calls[[#This Row],[Duration]]&lt;=30, "10 to 30 mins", IF(calls[[#This Row],[Duration]]&lt;=60, "30 to 60 mins", IF(calls[[#This Row],[Duration]]&lt;=120, "1 to 2 hours", "More than 2 hours"))))</f>
        <v>30 to 60 mins</v>
      </c>
      <c r="L897">
        <f>ROUND(calls[[#This Row],[Satisfaction Rating]],0)</f>
        <v>4</v>
      </c>
    </row>
    <row r="898" spans="2:12">
      <c r="B898" t="s">
        <v>976</v>
      </c>
      <c r="C898" t="s">
        <v>52</v>
      </c>
      <c r="D898">
        <v>114</v>
      </c>
      <c r="E898" s="10" t="s">
        <v>40</v>
      </c>
      <c r="F898" s="11">
        <v>45234</v>
      </c>
      <c r="G898">
        <v>144</v>
      </c>
      <c r="H898">
        <v>3.8</v>
      </c>
      <c r="I898">
        <f>IF(MONTH(calls[[#This Row],[Date of Call]])&lt;=6, YEAR(calls[[#This Row],[Date of Call]]), YEAR(calls[[#This Row],[Date of Call]])+1)</f>
        <v>2024</v>
      </c>
      <c r="J898" t="str">
        <f>TEXT(calls[[#This Row],[Date of Call]],"DDDD")</f>
        <v>Saturday</v>
      </c>
      <c r="K898" t="str">
        <f>IF(calls[[#This Row],[Duration]]&lt;=10, "Under 10 mins", IF(calls[[#This Row],[Duration]]&lt;=30, "10 to 30 mins", IF(calls[[#This Row],[Duration]]&lt;=60, "30 to 60 mins", IF(calls[[#This Row],[Duration]]&lt;=120, "1 to 2 hours", "More than 2 hours"))))</f>
        <v>1 to 2 hours</v>
      </c>
      <c r="L898">
        <f>ROUND(calls[[#This Row],[Satisfaction Rating]],0)</f>
        <v>4</v>
      </c>
    </row>
    <row r="899" spans="2:12">
      <c r="B899" t="s">
        <v>977</v>
      </c>
      <c r="C899" t="s">
        <v>59</v>
      </c>
      <c r="D899">
        <v>112</v>
      </c>
      <c r="E899" s="10" t="s">
        <v>36</v>
      </c>
      <c r="F899" s="11">
        <v>45234</v>
      </c>
      <c r="G899">
        <v>200</v>
      </c>
      <c r="H899">
        <v>4.5999999999999996</v>
      </c>
      <c r="I899">
        <f>IF(MONTH(calls[[#This Row],[Date of Call]])&lt;=6, YEAR(calls[[#This Row],[Date of Call]]), YEAR(calls[[#This Row],[Date of Call]])+1)</f>
        <v>2024</v>
      </c>
      <c r="J899" t="str">
        <f>TEXT(calls[[#This Row],[Date of Call]],"DDDD")</f>
        <v>Saturday</v>
      </c>
      <c r="K899" t="str">
        <f>IF(calls[[#This Row],[Duration]]&lt;=10, "Under 10 mins", IF(calls[[#This Row],[Duration]]&lt;=30, "10 to 30 mins", IF(calls[[#This Row],[Duration]]&lt;=60, "30 to 60 mins", IF(calls[[#This Row],[Duration]]&lt;=120, "1 to 2 hours", "More than 2 hours"))))</f>
        <v>1 to 2 hours</v>
      </c>
      <c r="L899">
        <f>ROUND(calls[[#This Row],[Satisfaction Rating]],0)</f>
        <v>5</v>
      </c>
    </row>
    <row r="900" spans="2:12">
      <c r="B900" t="s">
        <v>978</v>
      </c>
      <c r="C900" t="s">
        <v>54</v>
      </c>
      <c r="D900">
        <v>52</v>
      </c>
      <c r="E900" s="10" t="s">
        <v>37</v>
      </c>
      <c r="F900" s="11">
        <v>45236</v>
      </c>
      <c r="G900">
        <v>220</v>
      </c>
      <c r="H900">
        <v>5</v>
      </c>
      <c r="I900">
        <f>IF(MONTH(calls[[#This Row],[Date of Call]])&lt;=6, YEAR(calls[[#This Row],[Date of Call]]), YEAR(calls[[#This Row],[Date of Call]])+1)</f>
        <v>2024</v>
      </c>
      <c r="J900" t="str">
        <f>TEXT(calls[[#This Row],[Date of Call]],"DDDD")</f>
        <v>Monday</v>
      </c>
      <c r="K900" t="str">
        <f>IF(calls[[#This Row],[Duration]]&lt;=10, "Under 10 mins", IF(calls[[#This Row],[Duration]]&lt;=30, "10 to 30 mins", IF(calls[[#This Row],[Duration]]&lt;=60, "30 to 60 mins", IF(calls[[#This Row],[Duration]]&lt;=120, "1 to 2 hours", "More than 2 hours"))))</f>
        <v>30 to 60 mins</v>
      </c>
      <c r="L900">
        <f>ROUND(calls[[#This Row],[Satisfaction Rating]],0)</f>
        <v>5</v>
      </c>
    </row>
    <row r="901" spans="2:12">
      <c r="B901" t="s">
        <v>979</v>
      </c>
      <c r="C901" t="s">
        <v>63</v>
      </c>
      <c r="D901">
        <v>105</v>
      </c>
      <c r="E901" s="10" t="s">
        <v>39</v>
      </c>
      <c r="F901" s="11">
        <v>45237</v>
      </c>
      <c r="G901">
        <v>112</v>
      </c>
      <c r="H901">
        <v>3.2</v>
      </c>
      <c r="I901">
        <f>IF(MONTH(calls[[#This Row],[Date of Call]])&lt;=6, YEAR(calls[[#This Row],[Date of Call]]), YEAR(calls[[#This Row],[Date of Call]])+1)</f>
        <v>2024</v>
      </c>
      <c r="J901" t="str">
        <f>TEXT(calls[[#This Row],[Date of Call]],"DDDD")</f>
        <v>Tuesday</v>
      </c>
      <c r="K901" t="str">
        <f>IF(calls[[#This Row],[Duration]]&lt;=10, "Under 10 mins", IF(calls[[#This Row],[Duration]]&lt;=30, "10 to 30 mins", IF(calls[[#This Row],[Duration]]&lt;=60, "30 to 60 mins", IF(calls[[#This Row],[Duration]]&lt;=120, "1 to 2 hours", "More than 2 hours"))))</f>
        <v>1 to 2 hours</v>
      </c>
      <c r="L901">
        <f>ROUND(calls[[#This Row],[Satisfaction Rating]],0)</f>
        <v>3</v>
      </c>
    </row>
    <row r="902" spans="2:12">
      <c r="B902" t="s">
        <v>980</v>
      </c>
      <c r="C902" t="s">
        <v>60</v>
      </c>
      <c r="D902">
        <v>91</v>
      </c>
      <c r="E902" s="10" t="s">
        <v>38</v>
      </c>
      <c r="F902" s="11">
        <v>45237</v>
      </c>
      <c r="G902">
        <v>110</v>
      </c>
      <c r="H902">
        <v>3.7</v>
      </c>
      <c r="I902">
        <f>IF(MONTH(calls[[#This Row],[Date of Call]])&lt;=6, YEAR(calls[[#This Row],[Date of Call]]), YEAR(calls[[#This Row],[Date of Call]])+1)</f>
        <v>2024</v>
      </c>
      <c r="J902" t="str">
        <f>TEXT(calls[[#This Row],[Date of Call]],"DDDD")</f>
        <v>Tuesday</v>
      </c>
      <c r="K902" t="str">
        <f>IF(calls[[#This Row],[Duration]]&lt;=10, "Under 10 mins", IF(calls[[#This Row],[Duration]]&lt;=30, "10 to 30 mins", IF(calls[[#This Row],[Duration]]&lt;=60, "30 to 60 mins", IF(calls[[#This Row],[Duration]]&lt;=120, "1 to 2 hours", "More than 2 hours"))))</f>
        <v>1 to 2 hours</v>
      </c>
      <c r="L902">
        <f>ROUND(calls[[#This Row],[Satisfaction Rating]],0)</f>
        <v>4</v>
      </c>
    </row>
    <row r="903" spans="2:12">
      <c r="B903" t="s">
        <v>981</v>
      </c>
      <c r="C903" t="s">
        <v>58</v>
      </c>
      <c r="D903">
        <v>74</v>
      </c>
      <c r="E903" s="10" t="s">
        <v>40</v>
      </c>
      <c r="F903" s="11">
        <v>45238</v>
      </c>
      <c r="G903">
        <v>160</v>
      </c>
      <c r="H903">
        <v>2.7</v>
      </c>
      <c r="I903">
        <f>IF(MONTH(calls[[#This Row],[Date of Call]])&lt;=6, YEAR(calls[[#This Row],[Date of Call]]), YEAR(calls[[#This Row],[Date of Call]])+1)</f>
        <v>2024</v>
      </c>
      <c r="J903" t="str">
        <f>TEXT(calls[[#This Row],[Date of Call]],"DDDD")</f>
        <v>Wednesday</v>
      </c>
      <c r="K903" t="str">
        <f>IF(calls[[#This Row],[Duration]]&lt;=10, "Under 10 mins", IF(calls[[#This Row],[Duration]]&lt;=30, "10 to 30 mins", IF(calls[[#This Row],[Duration]]&lt;=60, "30 to 60 mins", IF(calls[[#This Row],[Duration]]&lt;=120, "1 to 2 hours", "More than 2 hours"))))</f>
        <v>1 to 2 hours</v>
      </c>
      <c r="L903">
        <f>ROUND(calls[[#This Row],[Satisfaction Rating]],0)</f>
        <v>3</v>
      </c>
    </row>
    <row r="904" spans="2:12">
      <c r="B904" t="s">
        <v>982</v>
      </c>
      <c r="C904" t="s">
        <v>58</v>
      </c>
      <c r="D904">
        <v>30</v>
      </c>
      <c r="E904" s="10" t="s">
        <v>38</v>
      </c>
      <c r="F904" s="11">
        <v>45238</v>
      </c>
      <c r="G904">
        <v>84</v>
      </c>
      <c r="H904">
        <v>4</v>
      </c>
      <c r="I904">
        <f>IF(MONTH(calls[[#This Row],[Date of Call]])&lt;=6, YEAR(calls[[#This Row],[Date of Call]]), YEAR(calls[[#This Row],[Date of Call]])+1)</f>
        <v>2024</v>
      </c>
      <c r="J904" t="str">
        <f>TEXT(calls[[#This Row],[Date of Call]],"DDDD")</f>
        <v>Wednesday</v>
      </c>
      <c r="K904" t="str">
        <f>IF(calls[[#This Row],[Duration]]&lt;=10, "Under 10 mins", IF(calls[[#This Row],[Duration]]&lt;=30, "10 to 30 mins", IF(calls[[#This Row],[Duration]]&lt;=60, "30 to 60 mins", IF(calls[[#This Row],[Duration]]&lt;=120, "1 to 2 hours", "More than 2 hours"))))</f>
        <v>10 to 30 mins</v>
      </c>
      <c r="L904">
        <f>ROUND(calls[[#This Row],[Satisfaction Rating]],0)</f>
        <v>4</v>
      </c>
    </row>
    <row r="905" spans="2:12">
      <c r="B905" t="s">
        <v>983</v>
      </c>
      <c r="C905" t="s">
        <v>60</v>
      </c>
      <c r="D905">
        <v>56</v>
      </c>
      <c r="E905" s="10" t="s">
        <v>37</v>
      </c>
      <c r="F905" s="11">
        <v>45238</v>
      </c>
      <c r="G905">
        <v>124</v>
      </c>
      <c r="H905">
        <v>2.6</v>
      </c>
      <c r="I905">
        <f>IF(MONTH(calls[[#This Row],[Date of Call]])&lt;=6, YEAR(calls[[#This Row],[Date of Call]]), YEAR(calls[[#This Row],[Date of Call]])+1)</f>
        <v>2024</v>
      </c>
      <c r="J905" t="str">
        <f>TEXT(calls[[#This Row],[Date of Call]],"DDDD")</f>
        <v>Wednesday</v>
      </c>
      <c r="K905" t="str">
        <f>IF(calls[[#This Row],[Duration]]&lt;=10, "Under 10 mins", IF(calls[[#This Row],[Duration]]&lt;=30, "10 to 30 mins", IF(calls[[#This Row],[Duration]]&lt;=60, "30 to 60 mins", IF(calls[[#This Row],[Duration]]&lt;=120, "1 to 2 hours", "More than 2 hours"))))</f>
        <v>30 to 60 mins</v>
      </c>
      <c r="L905">
        <f>ROUND(calls[[#This Row],[Satisfaction Rating]],0)</f>
        <v>3</v>
      </c>
    </row>
    <row r="906" spans="2:12">
      <c r="B906" t="s">
        <v>984</v>
      </c>
      <c r="C906" t="s">
        <v>58</v>
      </c>
      <c r="D906">
        <v>151</v>
      </c>
      <c r="E906" s="10" t="s">
        <v>36</v>
      </c>
      <c r="F906" s="11">
        <v>45238</v>
      </c>
      <c r="G906">
        <v>84</v>
      </c>
      <c r="H906">
        <v>4.5999999999999996</v>
      </c>
      <c r="I906">
        <f>IF(MONTH(calls[[#This Row],[Date of Call]])&lt;=6, YEAR(calls[[#This Row],[Date of Call]]), YEAR(calls[[#This Row],[Date of Call]])+1)</f>
        <v>2024</v>
      </c>
      <c r="J906" t="str">
        <f>TEXT(calls[[#This Row],[Date of Call]],"DDDD")</f>
        <v>Wednesday</v>
      </c>
      <c r="K906" t="str">
        <f>IF(calls[[#This Row],[Duration]]&lt;=10, "Under 10 mins", IF(calls[[#This Row],[Duration]]&lt;=30, "10 to 30 mins", IF(calls[[#This Row],[Duration]]&lt;=60, "30 to 60 mins", IF(calls[[#This Row],[Duration]]&lt;=120, "1 to 2 hours", "More than 2 hours"))))</f>
        <v>More than 2 hours</v>
      </c>
      <c r="L906">
        <f>ROUND(calls[[#This Row],[Satisfaction Rating]],0)</f>
        <v>5</v>
      </c>
    </row>
    <row r="907" spans="2:12">
      <c r="B907" t="s">
        <v>985</v>
      </c>
      <c r="C907" t="s">
        <v>50</v>
      </c>
      <c r="D907">
        <v>108</v>
      </c>
      <c r="E907" s="10" t="s">
        <v>39</v>
      </c>
      <c r="F907" s="11">
        <v>45239</v>
      </c>
      <c r="G907">
        <v>130</v>
      </c>
      <c r="H907">
        <v>2.7</v>
      </c>
      <c r="I907">
        <f>IF(MONTH(calls[[#This Row],[Date of Call]])&lt;=6, YEAR(calls[[#This Row],[Date of Call]]), YEAR(calls[[#This Row],[Date of Call]])+1)</f>
        <v>2024</v>
      </c>
      <c r="J907" t="str">
        <f>TEXT(calls[[#This Row],[Date of Call]],"DDDD")</f>
        <v>Thursday</v>
      </c>
      <c r="K907" t="str">
        <f>IF(calls[[#This Row],[Duration]]&lt;=10, "Under 10 mins", IF(calls[[#This Row],[Duration]]&lt;=30, "10 to 30 mins", IF(calls[[#This Row],[Duration]]&lt;=60, "30 to 60 mins", IF(calls[[#This Row],[Duration]]&lt;=120, "1 to 2 hours", "More than 2 hours"))))</f>
        <v>1 to 2 hours</v>
      </c>
      <c r="L907">
        <f>ROUND(calls[[#This Row],[Satisfaction Rating]],0)</f>
        <v>3</v>
      </c>
    </row>
    <row r="908" spans="2:12">
      <c r="B908" t="s">
        <v>986</v>
      </c>
      <c r="C908" t="s">
        <v>52</v>
      </c>
      <c r="D908">
        <v>124</v>
      </c>
      <c r="E908" s="10" t="s">
        <v>40</v>
      </c>
      <c r="F908" s="11">
        <v>45239</v>
      </c>
      <c r="G908">
        <v>215</v>
      </c>
      <c r="H908">
        <v>3.5</v>
      </c>
      <c r="I908">
        <f>IF(MONTH(calls[[#This Row],[Date of Call]])&lt;=6, YEAR(calls[[#This Row],[Date of Call]]), YEAR(calls[[#This Row],[Date of Call]])+1)</f>
        <v>2024</v>
      </c>
      <c r="J908" t="str">
        <f>TEXT(calls[[#This Row],[Date of Call]],"DDDD")</f>
        <v>Thursday</v>
      </c>
      <c r="K908" t="str">
        <f>IF(calls[[#This Row],[Duration]]&lt;=10, "Under 10 mins", IF(calls[[#This Row],[Duration]]&lt;=30, "10 to 30 mins", IF(calls[[#This Row],[Duration]]&lt;=60, "30 to 60 mins", IF(calls[[#This Row],[Duration]]&lt;=120, "1 to 2 hours", "More than 2 hours"))))</f>
        <v>More than 2 hours</v>
      </c>
      <c r="L908">
        <f>ROUND(calls[[#This Row],[Satisfaction Rating]],0)</f>
        <v>4</v>
      </c>
    </row>
    <row r="909" spans="2:12">
      <c r="B909" t="s">
        <v>987</v>
      </c>
      <c r="C909" t="s">
        <v>63</v>
      </c>
      <c r="D909">
        <v>110</v>
      </c>
      <c r="E909" s="10" t="s">
        <v>37</v>
      </c>
      <c r="F909" s="11">
        <v>45240</v>
      </c>
      <c r="G909">
        <v>132</v>
      </c>
      <c r="H909">
        <v>3.6</v>
      </c>
      <c r="I909">
        <f>IF(MONTH(calls[[#This Row],[Date of Call]])&lt;=6, YEAR(calls[[#This Row],[Date of Call]]), YEAR(calls[[#This Row],[Date of Call]])+1)</f>
        <v>2024</v>
      </c>
      <c r="J909" t="str">
        <f>TEXT(calls[[#This Row],[Date of Call]],"DDDD")</f>
        <v>Friday</v>
      </c>
      <c r="K909" t="str">
        <f>IF(calls[[#This Row],[Duration]]&lt;=10, "Under 10 mins", IF(calls[[#This Row],[Duration]]&lt;=30, "10 to 30 mins", IF(calls[[#This Row],[Duration]]&lt;=60, "30 to 60 mins", IF(calls[[#This Row],[Duration]]&lt;=120, "1 to 2 hours", "More than 2 hours"))))</f>
        <v>1 to 2 hours</v>
      </c>
      <c r="L909">
        <f>ROUND(calls[[#This Row],[Satisfaction Rating]],0)</f>
        <v>4</v>
      </c>
    </row>
    <row r="910" spans="2:12">
      <c r="B910" t="s">
        <v>988</v>
      </c>
      <c r="C910" t="s">
        <v>56</v>
      </c>
      <c r="D910">
        <v>89</v>
      </c>
      <c r="E910" s="10" t="s">
        <v>39</v>
      </c>
      <c r="F910" s="11">
        <v>45240</v>
      </c>
      <c r="G910">
        <v>88</v>
      </c>
      <c r="H910">
        <v>4.9000000000000004</v>
      </c>
      <c r="I910">
        <f>IF(MONTH(calls[[#This Row],[Date of Call]])&lt;=6, YEAR(calls[[#This Row],[Date of Call]]), YEAR(calls[[#This Row],[Date of Call]])+1)</f>
        <v>2024</v>
      </c>
      <c r="J910" t="str">
        <f>TEXT(calls[[#This Row],[Date of Call]],"DDDD")</f>
        <v>Friday</v>
      </c>
      <c r="K910" t="str">
        <f>IF(calls[[#This Row],[Duration]]&lt;=10, "Under 10 mins", IF(calls[[#This Row],[Duration]]&lt;=30, "10 to 30 mins", IF(calls[[#This Row],[Duration]]&lt;=60, "30 to 60 mins", IF(calls[[#This Row],[Duration]]&lt;=120, "1 to 2 hours", "More than 2 hours"))))</f>
        <v>1 to 2 hours</v>
      </c>
      <c r="L910">
        <f>ROUND(calls[[#This Row],[Satisfaction Rating]],0)</f>
        <v>5</v>
      </c>
    </row>
    <row r="911" spans="2:12">
      <c r="B911" t="s">
        <v>989</v>
      </c>
      <c r="C911" t="s">
        <v>49</v>
      </c>
      <c r="D911">
        <v>95</v>
      </c>
      <c r="E911" s="10" t="s">
        <v>37</v>
      </c>
      <c r="F911" s="11">
        <v>45240</v>
      </c>
      <c r="G911">
        <v>140</v>
      </c>
      <c r="H911">
        <v>3.9</v>
      </c>
      <c r="I911">
        <f>IF(MONTH(calls[[#This Row],[Date of Call]])&lt;=6, YEAR(calls[[#This Row],[Date of Call]]), YEAR(calls[[#This Row],[Date of Call]])+1)</f>
        <v>2024</v>
      </c>
      <c r="J911" t="str">
        <f>TEXT(calls[[#This Row],[Date of Call]],"DDDD")</f>
        <v>Friday</v>
      </c>
      <c r="K911" t="str">
        <f>IF(calls[[#This Row],[Duration]]&lt;=10, "Under 10 mins", IF(calls[[#This Row],[Duration]]&lt;=30, "10 to 30 mins", IF(calls[[#This Row],[Duration]]&lt;=60, "30 to 60 mins", IF(calls[[#This Row],[Duration]]&lt;=120, "1 to 2 hours", "More than 2 hours"))))</f>
        <v>1 to 2 hours</v>
      </c>
      <c r="L911">
        <f>ROUND(calls[[#This Row],[Satisfaction Rating]],0)</f>
        <v>4</v>
      </c>
    </row>
    <row r="912" spans="2:12">
      <c r="B912" t="s">
        <v>990</v>
      </c>
      <c r="C912" t="s">
        <v>58</v>
      </c>
      <c r="D912">
        <v>84</v>
      </c>
      <c r="E912" s="10" t="s">
        <v>39</v>
      </c>
      <c r="F912" s="11">
        <v>45241</v>
      </c>
      <c r="G912">
        <v>66</v>
      </c>
      <c r="H912">
        <v>4.7</v>
      </c>
      <c r="I912">
        <f>IF(MONTH(calls[[#This Row],[Date of Call]])&lt;=6, YEAR(calls[[#This Row],[Date of Call]]), YEAR(calls[[#This Row],[Date of Call]])+1)</f>
        <v>2024</v>
      </c>
      <c r="J912" t="str">
        <f>TEXT(calls[[#This Row],[Date of Call]],"DDDD")</f>
        <v>Saturday</v>
      </c>
      <c r="K912" t="str">
        <f>IF(calls[[#This Row],[Duration]]&lt;=10, "Under 10 mins", IF(calls[[#This Row],[Duration]]&lt;=30, "10 to 30 mins", IF(calls[[#This Row],[Duration]]&lt;=60, "30 to 60 mins", IF(calls[[#This Row],[Duration]]&lt;=120, "1 to 2 hours", "More than 2 hours"))))</f>
        <v>1 to 2 hours</v>
      </c>
      <c r="L912">
        <f>ROUND(calls[[#This Row],[Satisfaction Rating]],0)</f>
        <v>5</v>
      </c>
    </row>
    <row r="913" spans="2:12">
      <c r="B913" t="s">
        <v>991</v>
      </c>
      <c r="C913" t="s">
        <v>53</v>
      </c>
      <c r="D913">
        <v>89</v>
      </c>
      <c r="E913" s="10" t="s">
        <v>40</v>
      </c>
      <c r="F913" s="11">
        <v>45241</v>
      </c>
      <c r="G913">
        <v>23</v>
      </c>
      <c r="H913">
        <v>4.5</v>
      </c>
      <c r="I913">
        <f>IF(MONTH(calls[[#This Row],[Date of Call]])&lt;=6, YEAR(calls[[#This Row],[Date of Call]]), YEAR(calls[[#This Row],[Date of Call]])+1)</f>
        <v>2024</v>
      </c>
      <c r="J913" t="str">
        <f>TEXT(calls[[#This Row],[Date of Call]],"DDDD")</f>
        <v>Saturday</v>
      </c>
      <c r="K913" t="str">
        <f>IF(calls[[#This Row],[Duration]]&lt;=10, "Under 10 mins", IF(calls[[#This Row],[Duration]]&lt;=30, "10 to 30 mins", IF(calls[[#This Row],[Duration]]&lt;=60, "30 to 60 mins", IF(calls[[#This Row],[Duration]]&lt;=120, "1 to 2 hours", "More than 2 hours"))))</f>
        <v>1 to 2 hours</v>
      </c>
      <c r="L913">
        <f>ROUND(calls[[#This Row],[Satisfaction Rating]],0)</f>
        <v>5</v>
      </c>
    </row>
    <row r="914" spans="2:12">
      <c r="B914" t="s">
        <v>992</v>
      </c>
      <c r="C914" t="s">
        <v>56</v>
      </c>
      <c r="D914">
        <v>146</v>
      </c>
      <c r="E914" s="10" t="s">
        <v>40</v>
      </c>
      <c r="F914" s="11">
        <v>45242</v>
      </c>
      <c r="G914">
        <v>220</v>
      </c>
      <c r="H914">
        <v>4.5</v>
      </c>
      <c r="I914">
        <f>IF(MONTH(calls[[#This Row],[Date of Call]])&lt;=6, YEAR(calls[[#This Row],[Date of Call]]), YEAR(calls[[#This Row],[Date of Call]])+1)</f>
        <v>2024</v>
      </c>
      <c r="J914" t="str">
        <f>TEXT(calls[[#This Row],[Date of Call]],"DDDD")</f>
        <v>Sunday</v>
      </c>
      <c r="K914" t="str">
        <f>IF(calls[[#This Row],[Duration]]&lt;=10, "Under 10 mins", IF(calls[[#This Row],[Duration]]&lt;=30, "10 to 30 mins", IF(calls[[#This Row],[Duration]]&lt;=60, "30 to 60 mins", IF(calls[[#This Row],[Duration]]&lt;=120, "1 to 2 hours", "More than 2 hours"))))</f>
        <v>More than 2 hours</v>
      </c>
      <c r="L914">
        <f>ROUND(calls[[#This Row],[Satisfaction Rating]],0)</f>
        <v>5</v>
      </c>
    </row>
    <row r="915" spans="2:12">
      <c r="B915" t="s">
        <v>993</v>
      </c>
      <c r="C915" t="s">
        <v>57</v>
      </c>
      <c r="D915">
        <v>62</v>
      </c>
      <c r="E915" s="10" t="s">
        <v>38</v>
      </c>
      <c r="F915" s="11">
        <v>45243</v>
      </c>
      <c r="G915">
        <v>175</v>
      </c>
      <c r="H915">
        <v>4.4000000000000004</v>
      </c>
      <c r="I915">
        <f>IF(MONTH(calls[[#This Row],[Date of Call]])&lt;=6, YEAR(calls[[#This Row],[Date of Call]]), YEAR(calls[[#This Row],[Date of Call]])+1)</f>
        <v>2024</v>
      </c>
      <c r="J915" t="str">
        <f>TEXT(calls[[#This Row],[Date of Call]],"DDDD")</f>
        <v>Monday</v>
      </c>
      <c r="K915" t="str">
        <f>IF(calls[[#This Row],[Duration]]&lt;=10, "Under 10 mins", IF(calls[[#This Row],[Duration]]&lt;=30, "10 to 30 mins", IF(calls[[#This Row],[Duration]]&lt;=60, "30 to 60 mins", IF(calls[[#This Row],[Duration]]&lt;=120, "1 to 2 hours", "More than 2 hours"))))</f>
        <v>1 to 2 hours</v>
      </c>
      <c r="L915">
        <f>ROUND(calls[[#This Row],[Satisfaction Rating]],0)</f>
        <v>4</v>
      </c>
    </row>
    <row r="916" spans="2:12">
      <c r="B916" t="s">
        <v>994</v>
      </c>
      <c r="C916" t="s">
        <v>59</v>
      </c>
      <c r="D916">
        <v>82</v>
      </c>
      <c r="E916" s="10" t="s">
        <v>40</v>
      </c>
      <c r="F916" s="11">
        <v>45243</v>
      </c>
      <c r="G916">
        <v>172</v>
      </c>
      <c r="H916">
        <v>4.0999999999999996</v>
      </c>
      <c r="I916">
        <f>IF(MONTH(calls[[#This Row],[Date of Call]])&lt;=6, YEAR(calls[[#This Row],[Date of Call]]), YEAR(calls[[#This Row],[Date of Call]])+1)</f>
        <v>2024</v>
      </c>
      <c r="J916" t="str">
        <f>TEXT(calls[[#This Row],[Date of Call]],"DDDD")</f>
        <v>Monday</v>
      </c>
      <c r="K916" t="str">
        <f>IF(calls[[#This Row],[Duration]]&lt;=10, "Under 10 mins", IF(calls[[#This Row],[Duration]]&lt;=30, "10 to 30 mins", IF(calls[[#This Row],[Duration]]&lt;=60, "30 to 60 mins", IF(calls[[#This Row],[Duration]]&lt;=120, "1 to 2 hours", "More than 2 hours"))))</f>
        <v>1 to 2 hours</v>
      </c>
      <c r="L916">
        <f>ROUND(calls[[#This Row],[Satisfaction Rating]],0)</f>
        <v>4</v>
      </c>
    </row>
    <row r="917" spans="2:12">
      <c r="B917" t="s">
        <v>995</v>
      </c>
      <c r="C917" t="s">
        <v>62</v>
      </c>
      <c r="D917">
        <v>91</v>
      </c>
      <c r="E917" s="10" t="s">
        <v>36</v>
      </c>
      <c r="F917" s="11">
        <v>45243</v>
      </c>
      <c r="G917">
        <v>108</v>
      </c>
      <c r="H917">
        <v>3.8</v>
      </c>
      <c r="I917">
        <f>IF(MONTH(calls[[#This Row],[Date of Call]])&lt;=6, YEAR(calls[[#This Row],[Date of Call]]), YEAR(calls[[#This Row],[Date of Call]])+1)</f>
        <v>2024</v>
      </c>
      <c r="J917" t="str">
        <f>TEXT(calls[[#This Row],[Date of Call]],"DDDD")</f>
        <v>Monday</v>
      </c>
      <c r="K917" t="str">
        <f>IF(calls[[#This Row],[Duration]]&lt;=10, "Under 10 mins", IF(calls[[#This Row],[Duration]]&lt;=30, "10 to 30 mins", IF(calls[[#This Row],[Duration]]&lt;=60, "30 to 60 mins", IF(calls[[#This Row],[Duration]]&lt;=120, "1 to 2 hours", "More than 2 hours"))))</f>
        <v>1 to 2 hours</v>
      </c>
      <c r="L917">
        <f>ROUND(calls[[#This Row],[Satisfaction Rating]],0)</f>
        <v>4</v>
      </c>
    </row>
    <row r="918" spans="2:12">
      <c r="B918" t="s">
        <v>996</v>
      </c>
      <c r="C918" t="s">
        <v>53</v>
      </c>
      <c r="D918">
        <v>39</v>
      </c>
      <c r="E918" s="10" t="s">
        <v>40</v>
      </c>
      <c r="F918" s="11">
        <v>45244</v>
      </c>
      <c r="G918">
        <v>43</v>
      </c>
      <c r="H918">
        <v>4.2</v>
      </c>
      <c r="I918">
        <f>IF(MONTH(calls[[#This Row],[Date of Call]])&lt;=6, YEAR(calls[[#This Row],[Date of Call]]), YEAR(calls[[#This Row],[Date of Call]])+1)</f>
        <v>2024</v>
      </c>
      <c r="J918" t="str">
        <f>TEXT(calls[[#This Row],[Date of Call]],"DDDD")</f>
        <v>Tuesday</v>
      </c>
      <c r="K918" t="str">
        <f>IF(calls[[#This Row],[Duration]]&lt;=10, "Under 10 mins", IF(calls[[#This Row],[Duration]]&lt;=30, "10 to 30 mins", IF(calls[[#This Row],[Duration]]&lt;=60, "30 to 60 mins", IF(calls[[#This Row],[Duration]]&lt;=120, "1 to 2 hours", "More than 2 hours"))))</f>
        <v>30 to 60 mins</v>
      </c>
      <c r="L918">
        <f>ROUND(calls[[#This Row],[Satisfaction Rating]],0)</f>
        <v>4</v>
      </c>
    </row>
    <row r="919" spans="2:12">
      <c r="B919" t="s">
        <v>997</v>
      </c>
      <c r="C919" t="s">
        <v>56</v>
      </c>
      <c r="D919">
        <v>149</v>
      </c>
      <c r="E919" s="10" t="s">
        <v>37</v>
      </c>
      <c r="F919" s="11">
        <v>45244</v>
      </c>
      <c r="G919">
        <v>44</v>
      </c>
      <c r="H919">
        <v>2.2000000000000002</v>
      </c>
      <c r="I919">
        <f>IF(MONTH(calls[[#This Row],[Date of Call]])&lt;=6, YEAR(calls[[#This Row],[Date of Call]]), YEAR(calls[[#This Row],[Date of Call]])+1)</f>
        <v>2024</v>
      </c>
      <c r="J919" t="str">
        <f>TEXT(calls[[#This Row],[Date of Call]],"DDDD")</f>
        <v>Tuesday</v>
      </c>
      <c r="K919" t="str">
        <f>IF(calls[[#This Row],[Duration]]&lt;=10, "Under 10 mins", IF(calls[[#This Row],[Duration]]&lt;=30, "10 to 30 mins", IF(calls[[#This Row],[Duration]]&lt;=60, "30 to 60 mins", IF(calls[[#This Row],[Duration]]&lt;=120, "1 to 2 hours", "More than 2 hours"))))</f>
        <v>More than 2 hours</v>
      </c>
      <c r="L919">
        <f>ROUND(calls[[#This Row],[Satisfaction Rating]],0)</f>
        <v>2</v>
      </c>
    </row>
    <row r="920" spans="2:12">
      <c r="B920" t="s">
        <v>998</v>
      </c>
      <c r="C920" t="s">
        <v>59</v>
      </c>
      <c r="D920">
        <v>138</v>
      </c>
      <c r="E920" s="10" t="s">
        <v>38</v>
      </c>
      <c r="F920" s="11">
        <v>45244</v>
      </c>
      <c r="G920">
        <v>105</v>
      </c>
      <c r="H920">
        <v>3.9</v>
      </c>
      <c r="I920">
        <f>IF(MONTH(calls[[#This Row],[Date of Call]])&lt;=6, YEAR(calls[[#This Row],[Date of Call]]), YEAR(calls[[#This Row],[Date of Call]])+1)</f>
        <v>2024</v>
      </c>
      <c r="J920" t="str">
        <f>TEXT(calls[[#This Row],[Date of Call]],"DDDD")</f>
        <v>Tuesday</v>
      </c>
      <c r="K920" t="str">
        <f>IF(calls[[#This Row],[Duration]]&lt;=10, "Under 10 mins", IF(calls[[#This Row],[Duration]]&lt;=30, "10 to 30 mins", IF(calls[[#This Row],[Duration]]&lt;=60, "30 to 60 mins", IF(calls[[#This Row],[Duration]]&lt;=120, "1 to 2 hours", "More than 2 hours"))))</f>
        <v>More than 2 hours</v>
      </c>
      <c r="L920">
        <f>ROUND(calls[[#This Row],[Satisfaction Rating]],0)</f>
        <v>4</v>
      </c>
    </row>
    <row r="921" spans="2:12">
      <c r="B921" t="s">
        <v>999</v>
      </c>
      <c r="C921" t="s">
        <v>57</v>
      </c>
      <c r="D921">
        <v>113</v>
      </c>
      <c r="E921" s="10" t="s">
        <v>37</v>
      </c>
      <c r="F921" s="11">
        <v>45245</v>
      </c>
      <c r="G921">
        <v>34</v>
      </c>
      <c r="H921">
        <v>3.9</v>
      </c>
      <c r="I921">
        <f>IF(MONTH(calls[[#This Row],[Date of Call]])&lt;=6, YEAR(calls[[#This Row],[Date of Call]]), YEAR(calls[[#This Row],[Date of Call]])+1)</f>
        <v>2024</v>
      </c>
      <c r="J921" t="str">
        <f>TEXT(calls[[#This Row],[Date of Call]],"DDDD")</f>
        <v>Wednesday</v>
      </c>
      <c r="K921" t="str">
        <f>IF(calls[[#This Row],[Duration]]&lt;=10, "Under 10 mins", IF(calls[[#This Row],[Duration]]&lt;=30, "10 to 30 mins", IF(calls[[#This Row],[Duration]]&lt;=60, "30 to 60 mins", IF(calls[[#This Row],[Duration]]&lt;=120, "1 to 2 hours", "More than 2 hours"))))</f>
        <v>1 to 2 hours</v>
      </c>
      <c r="L921">
        <f>ROUND(calls[[#This Row],[Satisfaction Rating]],0)</f>
        <v>4</v>
      </c>
    </row>
    <row r="922" spans="2:12">
      <c r="B922" t="s">
        <v>1000</v>
      </c>
      <c r="C922" t="s">
        <v>51</v>
      </c>
      <c r="D922">
        <v>88</v>
      </c>
      <c r="E922" s="10" t="s">
        <v>40</v>
      </c>
      <c r="F922" s="11">
        <v>45245</v>
      </c>
      <c r="G922">
        <v>220</v>
      </c>
      <c r="H922">
        <v>4.0999999999999996</v>
      </c>
      <c r="I922">
        <f>IF(MONTH(calls[[#This Row],[Date of Call]])&lt;=6, YEAR(calls[[#This Row],[Date of Call]]), YEAR(calls[[#This Row],[Date of Call]])+1)</f>
        <v>2024</v>
      </c>
      <c r="J922" t="str">
        <f>TEXT(calls[[#This Row],[Date of Call]],"DDDD")</f>
        <v>Wednesday</v>
      </c>
      <c r="K922" t="str">
        <f>IF(calls[[#This Row],[Duration]]&lt;=10, "Under 10 mins", IF(calls[[#This Row],[Duration]]&lt;=30, "10 to 30 mins", IF(calls[[#This Row],[Duration]]&lt;=60, "30 to 60 mins", IF(calls[[#This Row],[Duration]]&lt;=120, "1 to 2 hours", "More than 2 hours"))))</f>
        <v>1 to 2 hours</v>
      </c>
      <c r="L922">
        <f>ROUND(calls[[#This Row],[Satisfaction Rating]],0)</f>
        <v>4</v>
      </c>
    </row>
    <row r="923" spans="2:12">
      <c r="B923" t="s">
        <v>1001</v>
      </c>
      <c r="C923" t="s">
        <v>49</v>
      </c>
      <c r="D923">
        <v>64</v>
      </c>
      <c r="E923" s="10" t="s">
        <v>38</v>
      </c>
      <c r="F923" s="11">
        <v>45245</v>
      </c>
      <c r="G923">
        <v>225</v>
      </c>
      <c r="H923">
        <v>4.5999999999999996</v>
      </c>
      <c r="I923">
        <f>IF(MONTH(calls[[#This Row],[Date of Call]])&lt;=6, YEAR(calls[[#This Row],[Date of Call]]), YEAR(calls[[#This Row],[Date of Call]])+1)</f>
        <v>2024</v>
      </c>
      <c r="J923" t="str">
        <f>TEXT(calls[[#This Row],[Date of Call]],"DDDD")</f>
        <v>Wednesday</v>
      </c>
      <c r="K923" t="str">
        <f>IF(calls[[#This Row],[Duration]]&lt;=10, "Under 10 mins", IF(calls[[#This Row],[Duration]]&lt;=30, "10 to 30 mins", IF(calls[[#This Row],[Duration]]&lt;=60, "30 to 60 mins", IF(calls[[#This Row],[Duration]]&lt;=120, "1 to 2 hours", "More than 2 hours"))))</f>
        <v>1 to 2 hours</v>
      </c>
      <c r="L923">
        <f>ROUND(calls[[#This Row],[Satisfaction Rating]],0)</f>
        <v>5</v>
      </c>
    </row>
    <row r="924" spans="2:12">
      <c r="B924" t="s">
        <v>1002</v>
      </c>
      <c r="C924" t="s">
        <v>60</v>
      </c>
      <c r="D924">
        <v>53</v>
      </c>
      <c r="E924" s="10" t="s">
        <v>38</v>
      </c>
      <c r="F924" s="11">
        <v>45246</v>
      </c>
      <c r="G924">
        <v>37</v>
      </c>
      <c r="H924">
        <v>4.0999999999999996</v>
      </c>
      <c r="I924">
        <f>IF(MONTH(calls[[#This Row],[Date of Call]])&lt;=6, YEAR(calls[[#This Row],[Date of Call]]), YEAR(calls[[#This Row],[Date of Call]])+1)</f>
        <v>2024</v>
      </c>
      <c r="J924" t="str">
        <f>TEXT(calls[[#This Row],[Date of Call]],"DDDD")</f>
        <v>Thursday</v>
      </c>
      <c r="K924" t="str">
        <f>IF(calls[[#This Row],[Duration]]&lt;=10, "Under 10 mins", IF(calls[[#This Row],[Duration]]&lt;=30, "10 to 30 mins", IF(calls[[#This Row],[Duration]]&lt;=60, "30 to 60 mins", IF(calls[[#This Row],[Duration]]&lt;=120, "1 to 2 hours", "More than 2 hours"))))</f>
        <v>30 to 60 mins</v>
      </c>
      <c r="L924">
        <f>ROUND(calls[[#This Row],[Satisfaction Rating]],0)</f>
        <v>4</v>
      </c>
    </row>
    <row r="925" spans="2:12">
      <c r="B925" t="s">
        <v>1003</v>
      </c>
      <c r="C925" t="s">
        <v>52</v>
      </c>
      <c r="D925">
        <v>63</v>
      </c>
      <c r="E925" s="10" t="s">
        <v>37</v>
      </c>
      <c r="F925" s="11">
        <v>45246</v>
      </c>
      <c r="G925">
        <v>44</v>
      </c>
      <c r="H925">
        <v>5</v>
      </c>
      <c r="I925">
        <f>IF(MONTH(calls[[#This Row],[Date of Call]])&lt;=6, YEAR(calls[[#This Row],[Date of Call]]), YEAR(calls[[#This Row],[Date of Call]])+1)</f>
        <v>2024</v>
      </c>
      <c r="J925" t="str">
        <f>TEXT(calls[[#This Row],[Date of Call]],"DDDD")</f>
        <v>Thursday</v>
      </c>
      <c r="K925" t="str">
        <f>IF(calls[[#This Row],[Duration]]&lt;=10, "Under 10 mins", IF(calls[[#This Row],[Duration]]&lt;=30, "10 to 30 mins", IF(calls[[#This Row],[Duration]]&lt;=60, "30 to 60 mins", IF(calls[[#This Row],[Duration]]&lt;=120, "1 to 2 hours", "More than 2 hours"))))</f>
        <v>1 to 2 hours</v>
      </c>
      <c r="L925">
        <f>ROUND(calls[[#This Row],[Satisfaction Rating]],0)</f>
        <v>5</v>
      </c>
    </row>
    <row r="926" spans="2:12">
      <c r="B926" t="s">
        <v>1004</v>
      </c>
      <c r="C926" t="s">
        <v>54</v>
      </c>
      <c r="D926">
        <v>54</v>
      </c>
      <c r="E926" s="10" t="s">
        <v>37</v>
      </c>
      <c r="F926" s="11">
        <v>45247</v>
      </c>
      <c r="G926">
        <v>35</v>
      </c>
      <c r="H926">
        <v>2.8</v>
      </c>
      <c r="I926">
        <f>IF(MONTH(calls[[#This Row],[Date of Call]])&lt;=6, YEAR(calls[[#This Row],[Date of Call]]), YEAR(calls[[#This Row],[Date of Call]])+1)</f>
        <v>2024</v>
      </c>
      <c r="J926" t="str">
        <f>TEXT(calls[[#This Row],[Date of Call]],"DDDD")</f>
        <v>Friday</v>
      </c>
      <c r="K926" t="str">
        <f>IF(calls[[#This Row],[Duration]]&lt;=10, "Under 10 mins", IF(calls[[#This Row],[Duration]]&lt;=30, "10 to 30 mins", IF(calls[[#This Row],[Duration]]&lt;=60, "30 to 60 mins", IF(calls[[#This Row],[Duration]]&lt;=120, "1 to 2 hours", "More than 2 hours"))))</f>
        <v>30 to 60 mins</v>
      </c>
      <c r="L926">
        <f>ROUND(calls[[#This Row],[Satisfaction Rating]],0)</f>
        <v>3</v>
      </c>
    </row>
    <row r="927" spans="2:12">
      <c r="B927" t="s">
        <v>1005</v>
      </c>
      <c r="C927" t="s">
        <v>52</v>
      </c>
      <c r="D927">
        <v>54</v>
      </c>
      <c r="E927" s="10" t="s">
        <v>40</v>
      </c>
      <c r="F927" s="11">
        <v>45247</v>
      </c>
      <c r="G927">
        <v>145</v>
      </c>
      <c r="H927">
        <v>2.7</v>
      </c>
      <c r="I927">
        <f>IF(MONTH(calls[[#This Row],[Date of Call]])&lt;=6, YEAR(calls[[#This Row],[Date of Call]]), YEAR(calls[[#This Row],[Date of Call]])+1)</f>
        <v>2024</v>
      </c>
      <c r="J927" t="str">
        <f>TEXT(calls[[#This Row],[Date of Call]],"DDDD")</f>
        <v>Friday</v>
      </c>
      <c r="K927" t="str">
        <f>IF(calls[[#This Row],[Duration]]&lt;=10, "Under 10 mins", IF(calls[[#This Row],[Duration]]&lt;=30, "10 to 30 mins", IF(calls[[#This Row],[Duration]]&lt;=60, "30 to 60 mins", IF(calls[[#This Row],[Duration]]&lt;=120, "1 to 2 hours", "More than 2 hours"))))</f>
        <v>30 to 60 mins</v>
      </c>
      <c r="L927">
        <f>ROUND(calls[[#This Row],[Satisfaction Rating]],0)</f>
        <v>3</v>
      </c>
    </row>
    <row r="928" spans="2:12">
      <c r="B928" t="s">
        <v>1006</v>
      </c>
      <c r="C928" t="s">
        <v>56</v>
      </c>
      <c r="D928">
        <v>71</v>
      </c>
      <c r="E928" s="10" t="s">
        <v>38</v>
      </c>
      <c r="F928" s="11">
        <v>45247</v>
      </c>
      <c r="G928">
        <v>64</v>
      </c>
      <c r="H928">
        <v>3.9</v>
      </c>
      <c r="I928">
        <f>IF(MONTH(calls[[#This Row],[Date of Call]])&lt;=6, YEAR(calls[[#This Row],[Date of Call]]), YEAR(calls[[#This Row],[Date of Call]])+1)</f>
        <v>2024</v>
      </c>
      <c r="J928" t="str">
        <f>TEXT(calls[[#This Row],[Date of Call]],"DDDD")</f>
        <v>Friday</v>
      </c>
      <c r="K928" t="str">
        <f>IF(calls[[#This Row],[Duration]]&lt;=10, "Under 10 mins", IF(calls[[#This Row],[Duration]]&lt;=30, "10 to 30 mins", IF(calls[[#This Row],[Duration]]&lt;=60, "30 to 60 mins", IF(calls[[#This Row],[Duration]]&lt;=120, "1 to 2 hours", "More than 2 hours"))))</f>
        <v>1 to 2 hours</v>
      </c>
      <c r="L928">
        <f>ROUND(calls[[#This Row],[Satisfaction Rating]],0)</f>
        <v>4</v>
      </c>
    </row>
    <row r="929" spans="2:12">
      <c r="B929" t="s">
        <v>1007</v>
      </c>
      <c r="C929" t="s">
        <v>52</v>
      </c>
      <c r="D929">
        <v>93</v>
      </c>
      <c r="E929" s="10" t="s">
        <v>40</v>
      </c>
      <c r="F929" s="11">
        <v>45248</v>
      </c>
      <c r="G929">
        <v>185</v>
      </c>
      <c r="H929">
        <v>4.3</v>
      </c>
      <c r="I929">
        <f>IF(MONTH(calls[[#This Row],[Date of Call]])&lt;=6, YEAR(calls[[#This Row],[Date of Call]]), YEAR(calls[[#This Row],[Date of Call]])+1)</f>
        <v>2024</v>
      </c>
      <c r="J929" t="str">
        <f>TEXT(calls[[#This Row],[Date of Call]],"DDDD")</f>
        <v>Saturday</v>
      </c>
      <c r="K929" t="str">
        <f>IF(calls[[#This Row],[Duration]]&lt;=10, "Under 10 mins", IF(calls[[#This Row],[Duration]]&lt;=30, "10 to 30 mins", IF(calls[[#This Row],[Duration]]&lt;=60, "30 to 60 mins", IF(calls[[#This Row],[Duration]]&lt;=120, "1 to 2 hours", "More than 2 hours"))))</f>
        <v>1 to 2 hours</v>
      </c>
      <c r="L929">
        <f>ROUND(calls[[#This Row],[Satisfaction Rating]],0)</f>
        <v>4</v>
      </c>
    </row>
    <row r="930" spans="2:12">
      <c r="B930" t="s">
        <v>1008</v>
      </c>
      <c r="C930" t="s">
        <v>63</v>
      </c>
      <c r="D930">
        <v>96</v>
      </c>
      <c r="E930" s="10" t="s">
        <v>37</v>
      </c>
      <c r="F930" s="11">
        <v>45248</v>
      </c>
      <c r="G930">
        <v>215</v>
      </c>
      <c r="H930">
        <v>2.5</v>
      </c>
      <c r="I930">
        <f>IF(MONTH(calls[[#This Row],[Date of Call]])&lt;=6, YEAR(calls[[#This Row],[Date of Call]]), YEAR(calls[[#This Row],[Date of Call]])+1)</f>
        <v>2024</v>
      </c>
      <c r="J930" t="str">
        <f>TEXT(calls[[#This Row],[Date of Call]],"DDDD")</f>
        <v>Saturday</v>
      </c>
      <c r="K930" t="str">
        <f>IF(calls[[#This Row],[Duration]]&lt;=10, "Under 10 mins", IF(calls[[#This Row],[Duration]]&lt;=30, "10 to 30 mins", IF(calls[[#This Row],[Duration]]&lt;=60, "30 to 60 mins", IF(calls[[#This Row],[Duration]]&lt;=120, "1 to 2 hours", "More than 2 hours"))))</f>
        <v>1 to 2 hours</v>
      </c>
      <c r="L930">
        <f>ROUND(calls[[#This Row],[Satisfaction Rating]],0)</f>
        <v>3</v>
      </c>
    </row>
    <row r="931" spans="2:12">
      <c r="B931" t="s">
        <v>1009</v>
      </c>
      <c r="C931" t="s">
        <v>53</v>
      </c>
      <c r="D931">
        <v>31</v>
      </c>
      <c r="E931" s="10" t="s">
        <v>36</v>
      </c>
      <c r="F931" s="11">
        <v>45248</v>
      </c>
      <c r="G931">
        <v>88</v>
      </c>
      <c r="H931">
        <v>3.4</v>
      </c>
      <c r="I931">
        <f>IF(MONTH(calls[[#This Row],[Date of Call]])&lt;=6, YEAR(calls[[#This Row],[Date of Call]]), YEAR(calls[[#This Row],[Date of Call]])+1)</f>
        <v>2024</v>
      </c>
      <c r="J931" t="str">
        <f>TEXT(calls[[#This Row],[Date of Call]],"DDDD")</f>
        <v>Saturday</v>
      </c>
      <c r="K931" t="str">
        <f>IF(calls[[#This Row],[Duration]]&lt;=10, "Under 10 mins", IF(calls[[#This Row],[Duration]]&lt;=30, "10 to 30 mins", IF(calls[[#This Row],[Duration]]&lt;=60, "30 to 60 mins", IF(calls[[#This Row],[Duration]]&lt;=120, "1 to 2 hours", "More than 2 hours"))))</f>
        <v>30 to 60 mins</v>
      </c>
      <c r="L931">
        <f>ROUND(calls[[#This Row],[Satisfaction Rating]],0)</f>
        <v>3</v>
      </c>
    </row>
    <row r="932" spans="2:12">
      <c r="B932" t="s">
        <v>1010</v>
      </c>
      <c r="C932" t="s">
        <v>52</v>
      </c>
      <c r="D932">
        <v>107</v>
      </c>
      <c r="E932" s="10" t="s">
        <v>38</v>
      </c>
      <c r="F932" s="11">
        <v>45248</v>
      </c>
      <c r="G932">
        <v>23</v>
      </c>
      <c r="H932">
        <v>3.4</v>
      </c>
      <c r="I932">
        <f>IF(MONTH(calls[[#This Row],[Date of Call]])&lt;=6, YEAR(calls[[#This Row],[Date of Call]]), YEAR(calls[[#This Row],[Date of Call]])+1)</f>
        <v>2024</v>
      </c>
      <c r="J932" t="str">
        <f>TEXT(calls[[#This Row],[Date of Call]],"DDDD")</f>
        <v>Saturday</v>
      </c>
      <c r="K932" t="str">
        <f>IF(calls[[#This Row],[Duration]]&lt;=10, "Under 10 mins", IF(calls[[#This Row],[Duration]]&lt;=30, "10 to 30 mins", IF(calls[[#This Row],[Duration]]&lt;=60, "30 to 60 mins", IF(calls[[#This Row],[Duration]]&lt;=120, "1 to 2 hours", "More than 2 hours"))))</f>
        <v>1 to 2 hours</v>
      </c>
      <c r="L932">
        <f>ROUND(calls[[#This Row],[Satisfaction Rating]],0)</f>
        <v>3</v>
      </c>
    </row>
    <row r="933" spans="2:12">
      <c r="B933" t="s">
        <v>1011</v>
      </c>
      <c r="C933" t="s">
        <v>60</v>
      </c>
      <c r="D933">
        <v>50</v>
      </c>
      <c r="E933" s="10" t="s">
        <v>36</v>
      </c>
      <c r="F933" s="11">
        <v>45249</v>
      </c>
      <c r="G933">
        <v>180</v>
      </c>
      <c r="H933">
        <v>1.8</v>
      </c>
      <c r="I933">
        <f>IF(MONTH(calls[[#This Row],[Date of Call]])&lt;=6, YEAR(calls[[#This Row],[Date of Call]]), YEAR(calls[[#This Row],[Date of Call]])+1)</f>
        <v>2024</v>
      </c>
      <c r="J933" t="str">
        <f>TEXT(calls[[#This Row],[Date of Call]],"DDDD")</f>
        <v>Sunday</v>
      </c>
      <c r="K933" t="str">
        <f>IF(calls[[#This Row],[Duration]]&lt;=10, "Under 10 mins", IF(calls[[#This Row],[Duration]]&lt;=30, "10 to 30 mins", IF(calls[[#This Row],[Duration]]&lt;=60, "30 to 60 mins", IF(calls[[#This Row],[Duration]]&lt;=120, "1 to 2 hours", "More than 2 hours"))))</f>
        <v>30 to 60 mins</v>
      </c>
      <c r="L933">
        <f>ROUND(calls[[#This Row],[Satisfaction Rating]],0)</f>
        <v>2</v>
      </c>
    </row>
    <row r="934" spans="2:12">
      <c r="B934" t="s">
        <v>1012</v>
      </c>
      <c r="C934" t="s">
        <v>59</v>
      </c>
      <c r="D934">
        <v>69</v>
      </c>
      <c r="E934" s="10" t="s">
        <v>38</v>
      </c>
      <c r="F934" s="11">
        <v>45250</v>
      </c>
      <c r="G934">
        <v>225</v>
      </c>
      <c r="H934">
        <v>3.7</v>
      </c>
      <c r="I934">
        <f>IF(MONTH(calls[[#This Row],[Date of Call]])&lt;=6, YEAR(calls[[#This Row],[Date of Call]]), YEAR(calls[[#This Row],[Date of Call]])+1)</f>
        <v>2024</v>
      </c>
      <c r="J934" t="str">
        <f>TEXT(calls[[#This Row],[Date of Call]],"DDDD")</f>
        <v>Monday</v>
      </c>
      <c r="K934" t="str">
        <f>IF(calls[[#This Row],[Duration]]&lt;=10, "Under 10 mins", IF(calls[[#This Row],[Duration]]&lt;=30, "10 to 30 mins", IF(calls[[#This Row],[Duration]]&lt;=60, "30 to 60 mins", IF(calls[[#This Row],[Duration]]&lt;=120, "1 to 2 hours", "More than 2 hours"))))</f>
        <v>1 to 2 hours</v>
      </c>
      <c r="L934">
        <f>ROUND(calls[[#This Row],[Satisfaction Rating]],0)</f>
        <v>4</v>
      </c>
    </row>
    <row r="935" spans="2:12">
      <c r="B935" t="s">
        <v>1013</v>
      </c>
      <c r="C935" t="s">
        <v>51</v>
      </c>
      <c r="D935">
        <v>26</v>
      </c>
      <c r="E935" s="10" t="s">
        <v>37</v>
      </c>
      <c r="F935" s="11">
        <v>45251</v>
      </c>
      <c r="G935">
        <v>74</v>
      </c>
      <c r="H935">
        <v>4.0999999999999996</v>
      </c>
      <c r="I935">
        <f>IF(MONTH(calls[[#This Row],[Date of Call]])&lt;=6, YEAR(calls[[#This Row],[Date of Call]]), YEAR(calls[[#This Row],[Date of Call]])+1)</f>
        <v>2024</v>
      </c>
      <c r="J935" t="str">
        <f>TEXT(calls[[#This Row],[Date of Call]],"DDDD")</f>
        <v>Tuesday</v>
      </c>
      <c r="K935" t="str">
        <f>IF(calls[[#This Row],[Duration]]&lt;=10, "Under 10 mins", IF(calls[[#This Row],[Duration]]&lt;=30, "10 to 30 mins", IF(calls[[#This Row],[Duration]]&lt;=60, "30 to 60 mins", IF(calls[[#This Row],[Duration]]&lt;=120, "1 to 2 hours", "More than 2 hours"))))</f>
        <v>10 to 30 mins</v>
      </c>
      <c r="L935">
        <f>ROUND(calls[[#This Row],[Satisfaction Rating]],0)</f>
        <v>4</v>
      </c>
    </row>
    <row r="936" spans="2:12">
      <c r="B936" t="s">
        <v>1014</v>
      </c>
      <c r="C936" t="s">
        <v>63</v>
      </c>
      <c r="D936">
        <v>158</v>
      </c>
      <c r="E936" s="10" t="s">
        <v>38</v>
      </c>
      <c r="F936" s="11">
        <v>45251</v>
      </c>
      <c r="G936">
        <v>36</v>
      </c>
      <c r="H936">
        <v>3</v>
      </c>
      <c r="I936">
        <f>IF(MONTH(calls[[#This Row],[Date of Call]])&lt;=6, YEAR(calls[[#This Row],[Date of Call]]), YEAR(calls[[#This Row],[Date of Call]])+1)</f>
        <v>2024</v>
      </c>
      <c r="J936" t="str">
        <f>TEXT(calls[[#This Row],[Date of Call]],"DDDD")</f>
        <v>Tuesday</v>
      </c>
      <c r="K936" t="str">
        <f>IF(calls[[#This Row],[Duration]]&lt;=10, "Under 10 mins", IF(calls[[#This Row],[Duration]]&lt;=30, "10 to 30 mins", IF(calls[[#This Row],[Duration]]&lt;=60, "30 to 60 mins", IF(calls[[#This Row],[Duration]]&lt;=120, "1 to 2 hours", "More than 2 hours"))))</f>
        <v>More than 2 hours</v>
      </c>
      <c r="L936">
        <f>ROUND(calls[[#This Row],[Satisfaction Rating]],0)</f>
        <v>3</v>
      </c>
    </row>
    <row r="937" spans="2:12">
      <c r="B937" t="s">
        <v>1015</v>
      </c>
      <c r="C937" t="s">
        <v>54</v>
      </c>
      <c r="D937">
        <v>99</v>
      </c>
      <c r="E937" s="10" t="s">
        <v>38</v>
      </c>
      <c r="F937" s="11">
        <v>45253</v>
      </c>
      <c r="G937">
        <v>116</v>
      </c>
      <c r="H937">
        <v>3.9</v>
      </c>
      <c r="I937">
        <f>IF(MONTH(calls[[#This Row],[Date of Call]])&lt;=6, YEAR(calls[[#This Row],[Date of Call]]), YEAR(calls[[#This Row],[Date of Call]])+1)</f>
        <v>2024</v>
      </c>
      <c r="J937" t="str">
        <f>TEXT(calls[[#This Row],[Date of Call]],"DDDD")</f>
        <v>Thursday</v>
      </c>
      <c r="K937" t="str">
        <f>IF(calls[[#This Row],[Duration]]&lt;=10, "Under 10 mins", IF(calls[[#This Row],[Duration]]&lt;=30, "10 to 30 mins", IF(calls[[#This Row],[Duration]]&lt;=60, "30 to 60 mins", IF(calls[[#This Row],[Duration]]&lt;=120, "1 to 2 hours", "More than 2 hours"))))</f>
        <v>1 to 2 hours</v>
      </c>
      <c r="L937">
        <f>ROUND(calls[[#This Row],[Satisfaction Rating]],0)</f>
        <v>4</v>
      </c>
    </row>
    <row r="938" spans="2:12">
      <c r="B938" t="s">
        <v>1016</v>
      </c>
      <c r="C938" t="s">
        <v>63</v>
      </c>
      <c r="D938">
        <v>78</v>
      </c>
      <c r="E938" s="10" t="s">
        <v>36</v>
      </c>
      <c r="F938" s="11">
        <v>45253</v>
      </c>
      <c r="G938">
        <v>140</v>
      </c>
      <c r="H938">
        <v>4</v>
      </c>
      <c r="I938">
        <f>IF(MONTH(calls[[#This Row],[Date of Call]])&lt;=6, YEAR(calls[[#This Row],[Date of Call]]), YEAR(calls[[#This Row],[Date of Call]])+1)</f>
        <v>2024</v>
      </c>
      <c r="J938" t="str">
        <f>TEXT(calls[[#This Row],[Date of Call]],"DDDD")</f>
        <v>Thursday</v>
      </c>
      <c r="K938" t="str">
        <f>IF(calls[[#This Row],[Duration]]&lt;=10, "Under 10 mins", IF(calls[[#This Row],[Duration]]&lt;=30, "10 to 30 mins", IF(calls[[#This Row],[Duration]]&lt;=60, "30 to 60 mins", IF(calls[[#This Row],[Duration]]&lt;=120, "1 to 2 hours", "More than 2 hours"))))</f>
        <v>1 to 2 hours</v>
      </c>
      <c r="L938">
        <f>ROUND(calls[[#This Row],[Satisfaction Rating]],0)</f>
        <v>4</v>
      </c>
    </row>
    <row r="939" spans="2:12">
      <c r="B939" t="s">
        <v>1017</v>
      </c>
      <c r="C939" t="s">
        <v>63</v>
      </c>
      <c r="D939">
        <v>102</v>
      </c>
      <c r="E939" s="10" t="s">
        <v>37</v>
      </c>
      <c r="F939" s="11">
        <v>45254</v>
      </c>
      <c r="G939">
        <v>104</v>
      </c>
      <c r="H939">
        <v>4.5</v>
      </c>
      <c r="I939">
        <f>IF(MONTH(calls[[#This Row],[Date of Call]])&lt;=6, YEAR(calls[[#This Row],[Date of Call]]), YEAR(calls[[#This Row],[Date of Call]])+1)</f>
        <v>2024</v>
      </c>
      <c r="J939" t="str">
        <f>TEXT(calls[[#This Row],[Date of Call]],"DDDD")</f>
        <v>Friday</v>
      </c>
      <c r="K939" t="str">
        <f>IF(calls[[#This Row],[Duration]]&lt;=10, "Under 10 mins", IF(calls[[#This Row],[Duration]]&lt;=30, "10 to 30 mins", IF(calls[[#This Row],[Duration]]&lt;=60, "30 to 60 mins", IF(calls[[#This Row],[Duration]]&lt;=120, "1 to 2 hours", "More than 2 hours"))))</f>
        <v>1 to 2 hours</v>
      </c>
      <c r="L939">
        <f>ROUND(calls[[#This Row],[Satisfaction Rating]],0)</f>
        <v>5</v>
      </c>
    </row>
    <row r="940" spans="2:12">
      <c r="B940" t="s">
        <v>1018</v>
      </c>
      <c r="C940" t="s">
        <v>54</v>
      </c>
      <c r="D940">
        <v>158</v>
      </c>
      <c r="E940" s="10" t="s">
        <v>39</v>
      </c>
      <c r="F940" s="11">
        <v>45254</v>
      </c>
      <c r="G940">
        <v>148</v>
      </c>
      <c r="H940">
        <v>4</v>
      </c>
      <c r="I940">
        <f>IF(MONTH(calls[[#This Row],[Date of Call]])&lt;=6, YEAR(calls[[#This Row],[Date of Call]]), YEAR(calls[[#This Row],[Date of Call]])+1)</f>
        <v>2024</v>
      </c>
      <c r="J940" t="str">
        <f>TEXT(calls[[#This Row],[Date of Call]],"DDDD")</f>
        <v>Friday</v>
      </c>
      <c r="K940" t="str">
        <f>IF(calls[[#This Row],[Duration]]&lt;=10, "Under 10 mins", IF(calls[[#This Row],[Duration]]&lt;=30, "10 to 30 mins", IF(calls[[#This Row],[Duration]]&lt;=60, "30 to 60 mins", IF(calls[[#This Row],[Duration]]&lt;=120, "1 to 2 hours", "More than 2 hours"))))</f>
        <v>More than 2 hours</v>
      </c>
      <c r="L940">
        <f>ROUND(calls[[#This Row],[Satisfaction Rating]],0)</f>
        <v>4</v>
      </c>
    </row>
    <row r="941" spans="2:12">
      <c r="B941" t="s">
        <v>1019</v>
      </c>
      <c r="C941" t="s">
        <v>53</v>
      </c>
      <c r="D941">
        <v>56</v>
      </c>
      <c r="E941" s="10" t="s">
        <v>38</v>
      </c>
      <c r="F941" s="11">
        <v>45254</v>
      </c>
      <c r="G941">
        <v>205</v>
      </c>
      <c r="H941">
        <v>4.3</v>
      </c>
      <c r="I941">
        <f>IF(MONTH(calls[[#This Row],[Date of Call]])&lt;=6, YEAR(calls[[#This Row],[Date of Call]]), YEAR(calls[[#This Row],[Date of Call]])+1)</f>
        <v>2024</v>
      </c>
      <c r="J941" t="str">
        <f>TEXT(calls[[#This Row],[Date of Call]],"DDDD")</f>
        <v>Friday</v>
      </c>
      <c r="K941" t="str">
        <f>IF(calls[[#This Row],[Duration]]&lt;=10, "Under 10 mins", IF(calls[[#This Row],[Duration]]&lt;=30, "10 to 30 mins", IF(calls[[#This Row],[Duration]]&lt;=60, "30 to 60 mins", IF(calls[[#This Row],[Duration]]&lt;=120, "1 to 2 hours", "More than 2 hours"))))</f>
        <v>30 to 60 mins</v>
      </c>
      <c r="L941">
        <f>ROUND(calls[[#This Row],[Satisfaction Rating]],0)</f>
        <v>4</v>
      </c>
    </row>
    <row r="942" spans="2:12">
      <c r="B942" t="s">
        <v>1020</v>
      </c>
      <c r="C942" t="s">
        <v>50</v>
      </c>
      <c r="D942">
        <v>17</v>
      </c>
      <c r="E942" s="10" t="s">
        <v>40</v>
      </c>
      <c r="F942" s="11">
        <v>45254</v>
      </c>
      <c r="G942">
        <v>210</v>
      </c>
      <c r="H942">
        <v>4.8</v>
      </c>
      <c r="I942">
        <f>IF(MONTH(calls[[#This Row],[Date of Call]])&lt;=6, YEAR(calls[[#This Row],[Date of Call]]), YEAR(calls[[#This Row],[Date of Call]])+1)</f>
        <v>2024</v>
      </c>
      <c r="J942" t="str">
        <f>TEXT(calls[[#This Row],[Date of Call]],"DDDD")</f>
        <v>Friday</v>
      </c>
      <c r="K942" t="str">
        <f>IF(calls[[#This Row],[Duration]]&lt;=10, "Under 10 mins", IF(calls[[#This Row],[Duration]]&lt;=30, "10 to 30 mins", IF(calls[[#This Row],[Duration]]&lt;=60, "30 to 60 mins", IF(calls[[#This Row],[Duration]]&lt;=120, "1 to 2 hours", "More than 2 hours"))))</f>
        <v>10 to 30 mins</v>
      </c>
      <c r="L942">
        <f>ROUND(calls[[#This Row],[Satisfaction Rating]],0)</f>
        <v>5</v>
      </c>
    </row>
    <row r="943" spans="2:12">
      <c r="B943" t="s">
        <v>1021</v>
      </c>
      <c r="C943" t="s">
        <v>51</v>
      </c>
      <c r="D943">
        <v>104</v>
      </c>
      <c r="E943" s="10" t="s">
        <v>39</v>
      </c>
      <c r="F943" s="11">
        <v>45256</v>
      </c>
      <c r="G943">
        <v>41</v>
      </c>
      <c r="H943">
        <v>4.7</v>
      </c>
      <c r="I943">
        <f>IF(MONTH(calls[[#This Row],[Date of Call]])&lt;=6, YEAR(calls[[#This Row],[Date of Call]]), YEAR(calls[[#This Row],[Date of Call]])+1)</f>
        <v>2024</v>
      </c>
      <c r="J943" t="str">
        <f>TEXT(calls[[#This Row],[Date of Call]],"DDDD")</f>
        <v>Sunday</v>
      </c>
      <c r="K943" t="str">
        <f>IF(calls[[#This Row],[Duration]]&lt;=10, "Under 10 mins", IF(calls[[#This Row],[Duration]]&lt;=30, "10 to 30 mins", IF(calls[[#This Row],[Duration]]&lt;=60, "30 to 60 mins", IF(calls[[#This Row],[Duration]]&lt;=120, "1 to 2 hours", "More than 2 hours"))))</f>
        <v>1 to 2 hours</v>
      </c>
      <c r="L943">
        <f>ROUND(calls[[#This Row],[Satisfaction Rating]],0)</f>
        <v>5</v>
      </c>
    </row>
    <row r="944" spans="2:12">
      <c r="B944" t="s">
        <v>1022</v>
      </c>
      <c r="C944" t="s">
        <v>58</v>
      </c>
      <c r="D944">
        <v>96</v>
      </c>
      <c r="E944" s="10" t="s">
        <v>36</v>
      </c>
      <c r="F944" s="11">
        <v>45256</v>
      </c>
      <c r="G944">
        <v>136</v>
      </c>
      <c r="H944">
        <v>5</v>
      </c>
      <c r="I944">
        <f>IF(MONTH(calls[[#This Row],[Date of Call]])&lt;=6, YEAR(calls[[#This Row],[Date of Call]]), YEAR(calls[[#This Row],[Date of Call]])+1)</f>
        <v>2024</v>
      </c>
      <c r="J944" t="str">
        <f>TEXT(calls[[#This Row],[Date of Call]],"DDDD")</f>
        <v>Sunday</v>
      </c>
      <c r="K944" t="str">
        <f>IF(calls[[#This Row],[Duration]]&lt;=10, "Under 10 mins", IF(calls[[#This Row],[Duration]]&lt;=30, "10 to 30 mins", IF(calls[[#This Row],[Duration]]&lt;=60, "30 to 60 mins", IF(calls[[#This Row],[Duration]]&lt;=120, "1 to 2 hours", "More than 2 hours"))))</f>
        <v>1 to 2 hours</v>
      </c>
      <c r="L944">
        <f>ROUND(calls[[#This Row],[Satisfaction Rating]],0)</f>
        <v>5</v>
      </c>
    </row>
    <row r="945" spans="2:12">
      <c r="B945" t="s">
        <v>1023</v>
      </c>
      <c r="C945" t="s">
        <v>62</v>
      </c>
      <c r="D945">
        <v>83</v>
      </c>
      <c r="E945" s="10" t="s">
        <v>37</v>
      </c>
      <c r="F945" s="11">
        <v>45257</v>
      </c>
      <c r="G945">
        <v>126</v>
      </c>
      <c r="H945">
        <v>1.5</v>
      </c>
      <c r="I945">
        <f>IF(MONTH(calls[[#This Row],[Date of Call]])&lt;=6, YEAR(calls[[#This Row],[Date of Call]]), YEAR(calls[[#This Row],[Date of Call]])+1)</f>
        <v>2024</v>
      </c>
      <c r="J945" t="str">
        <f>TEXT(calls[[#This Row],[Date of Call]],"DDDD")</f>
        <v>Monday</v>
      </c>
      <c r="K945" t="str">
        <f>IF(calls[[#This Row],[Duration]]&lt;=10, "Under 10 mins", IF(calls[[#This Row],[Duration]]&lt;=30, "10 to 30 mins", IF(calls[[#This Row],[Duration]]&lt;=60, "30 to 60 mins", IF(calls[[#This Row],[Duration]]&lt;=120, "1 to 2 hours", "More than 2 hours"))))</f>
        <v>1 to 2 hours</v>
      </c>
      <c r="L945">
        <f>ROUND(calls[[#This Row],[Satisfaction Rating]],0)</f>
        <v>2</v>
      </c>
    </row>
    <row r="946" spans="2:12">
      <c r="B946" t="s">
        <v>1024</v>
      </c>
      <c r="C946" t="s">
        <v>60</v>
      </c>
      <c r="D946">
        <v>80</v>
      </c>
      <c r="E946" s="10" t="s">
        <v>40</v>
      </c>
      <c r="F946" s="11">
        <v>45258</v>
      </c>
      <c r="G946">
        <v>148</v>
      </c>
      <c r="H946">
        <v>4.0999999999999996</v>
      </c>
      <c r="I946">
        <f>IF(MONTH(calls[[#This Row],[Date of Call]])&lt;=6, YEAR(calls[[#This Row],[Date of Call]]), YEAR(calls[[#This Row],[Date of Call]])+1)</f>
        <v>2024</v>
      </c>
      <c r="J946" t="str">
        <f>TEXT(calls[[#This Row],[Date of Call]],"DDDD")</f>
        <v>Tuesday</v>
      </c>
      <c r="K946" t="str">
        <f>IF(calls[[#This Row],[Duration]]&lt;=10, "Under 10 mins", IF(calls[[#This Row],[Duration]]&lt;=30, "10 to 30 mins", IF(calls[[#This Row],[Duration]]&lt;=60, "30 to 60 mins", IF(calls[[#This Row],[Duration]]&lt;=120, "1 to 2 hours", "More than 2 hours"))))</f>
        <v>1 to 2 hours</v>
      </c>
      <c r="L946">
        <f>ROUND(calls[[#This Row],[Satisfaction Rating]],0)</f>
        <v>4</v>
      </c>
    </row>
    <row r="947" spans="2:12">
      <c r="B947" t="s">
        <v>1025</v>
      </c>
      <c r="C947" t="s">
        <v>62</v>
      </c>
      <c r="D947">
        <v>152</v>
      </c>
      <c r="E947" s="10" t="s">
        <v>37</v>
      </c>
      <c r="F947" s="11">
        <v>45258</v>
      </c>
      <c r="G947">
        <v>125</v>
      </c>
      <c r="H947">
        <v>3.9</v>
      </c>
      <c r="I947">
        <f>IF(MONTH(calls[[#This Row],[Date of Call]])&lt;=6, YEAR(calls[[#This Row],[Date of Call]]), YEAR(calls[[#This Row],[Date of Call]])+1)</f>
        <v>2024</v>
      </c>
      <c r="J947" t="str">
        <f>TEXT(calls[[#This Row],[Date of Call]],"DDDD")</f>
        <v>Tuesday</v>
      </c>
      <c r="K947" t="str">
        <f>IF(calls[[#This Row],[Duration]]&lt;=10, "Under 10 mins", IF(calls[[#This Row],[Duration]]&lt;=30, "10 to 30 mins", IF(calls[[#This Row],[Duration]]&lt;=60, "30 to 60 mins", IF(calls[[#This Row],[Duration]]&lt;=120, "1 to 2 hours", "More than 2 hours"))))</f>
        <v>More than 2 hours</v>
      </c>
      <c r="L947">
        <f>ROUND(calls[[#This Row],[Satisfaction Rating]],0)</f>
        <v>4</v>
      </c>
    </row>
    <row r="948" spans="2:12">
      <c r="B948" t="s">
        <v>1026</v>
      </c>
      <c r="C948" t="s">
        <v>56</v>
      </c>
      <c r="D948">
        <v>34</v>
      </c>
      <c r="E948" s="10" t="s">
        <v>36</v>
      </c>
      <c r="F948" s="11">
        <v>45258</v>
      </c>
      <c r="G948">
        <v>25</v>
      </c>
      <c r="H948">
        <v>4.0999999999999996</v>
      </c>
      <c r="I948">
        <f>IF(MONTH(calls[[#This Row],[Date of Call]])&lt;=6, YEAR(calls[[#This Row],[Date of Call]]), YEAR(calls[[#This Row],[Date of Call]])+1)</f>
        <v>2024</v>
      </c>
      <c r="J948" t="str">
        <f>TEXT(calls[[#This Row],[Date of Call]],"DDDD")</f>
        <v>Tuesday</v>
      </c>
      <c r="K948" t="str">
        <f>IF(calls[[#This Row],[Duration]]&lt;=10, "Under 10 mins", IF(calls[[#This Row],[Duration]]&lt;=30, "10 to 30 mins", IF(calls[[#This Row],[Duration]]&lt;=60, "30 to 60 mins", IF(calls[[#This Row],[Duration]]&lt;=120, "1 to 2 hours", "More than 2 hours"))))</f>
        <v>30 to 60 mins</v>
      </c>
      <c r="L948">
        <f>ROUND(calls[[#This Row],[Satisfaction Rating]],0)</f>
        <v>4</v>
      </c>
    </row>
    <row r="949" spans="2:12">
      <c r="B949" t="s">
        <v>1027</v>
      </c>
      <c r="C949" t="s">
        <v>57</v>
      </c>
      <c r="D949">
        <v>2</v>
      </c>
      <c r="E949" s="10" t="s">
        <v>38</v>
      </c>
      <c r="F949" s="11">
        <v>45259</v>
      </c>
      <c r="G949">
        <v>62</v>
      </c>
      <c r="H949">
        <v>2.8</v>
      </c>
      <c r="I949">
        <f>IF(MONTH(calls[[#This Row],[Date of Call]])&lt;=6, YEAR(calls[[#This Row],[Date of Call]]), YEAR(calls[[#This Row],[Date of Call]])+1)</f>
        <v>2024</v>
      </c>
      <c r="J949" t="str">
        <f>TEXT(calls[[#This Row],[Date of Call]],"DDDD")</f>
        <v>Wednesday</v>
      </c>
      <c r="K949" t="str">
        <f>IF(calls[[#This Row],[Duration]]&lt;=10, "Under 10 mins", IF(calls[[#This Row],[Duration]]&lt;=30, "10 to 30 mins", IF(calls[[#This Row],[Duration]]&lt;=60, "30 to 60 mins", IF(calls[[#This Row],[Duration]]&lt;=120, "1 to 2 hours", "More than 2 hours"))))</f>
        <v>Under 10 mins</v>
      </c>
      <c r="L949">
        <f>ROUND(calls[[#This Row],[Satisfaction Rating]],0)</f>
        <v>3</v>
      </c>
    </row>
    <row r="950" spans="2:12">
      <c r="B950" t="s">
        <v>1028</v>
      </c>
      <c r="C950" t="s">
        <v>60</v>
      </c>
      <c r="D950">
        <v>140</v>
      </c>
      <c r="E950" s="10" t="s">
        <v>36</v>
      </c>
      <c r="F950" s="11">
        <v>45260</v>
      </c>
      <c r="G950">
        <v>90</v>
      </c>
      <c r="H950">
        <v>4.5999999999999996</v>
      </c>
      <c r="I950">
        <f>IF(MONTH(calls[[#This Row],[Date of Call]])&lt;=6, YEAR(calls[[#This Row],[Date of Call]]), YEAR(calls[[#This Row],[Date of Call]])+1)</f>
        <v>2024</v>
      </c>
      <c r="J950" t="str">
        <f>TEXT(calls[[#This Row],[Date of Call]],"DDDD")</f>
        <v>Thursday</v>
      </c>
      <c r="K950" t="str">
        <f>IF(calls[[#This Row],[Duration]]&lt;=10, "Under 10 mins", IF(calls[[#This Row],[Duration]]&lt;=30, "10 to 30 mins", IF(calls[[#This Row],[Duration]]&lt;=60, "30 to 60 mins", IF(calls[[#This Row],[Duration]]&lt;=120, "1 to 2 hours", "More than 2 hours"))))</f>
        <v>More than 2 hours</v>
      </c>
      <c r="L950">
        <f>ROUND(calls[[#This Row],[Satisfaction Rating]],0)</f>
        <v>5</v>
      </c>
    </row>
    <row r="951" spans="2:12">
      <c r="B951" t="s">
        <v>1029</v>
      </c>
      <c r="C951" t="s">
        <v>50</v>
      </c>
      <c r="D951">
        <v>126</v>
      </c>
      <c r="E951" s="10" t="s">
        <v>39</v>
      </c>
      <c r="F951" s="11">
        <v>45261</v>
      </c>
      <c r="G951">
        <v>33</v>
      </c>
      <c r="H951">
        <v>4.8</v>
      </c>
      <c r="I951">
        <f>IF(MONTH(calls[[#This Row],[Date of Call]])&lt;=6, YEAR(calls[[#This Row],[Date of Call]]), YEAR(calls[[#This Row],[Date of Call]])+1)</f>
        <v>2024</v>
      </c>
      <c r="J951" t="str">
        <f>TEXT(calls[[#This Row],[Date of Call]],"DDDD")</f>
        <v>Friday</v>
      </c>
      <c r="K951" t="str">
        <f>IF(calls[[#This Row],[Duration]]&lt;=10, "Under 10 mins", IF(calls[[#This Row],[Duration]]&lt;=30, "10 to 30 mins", IF(calls[[#This Row],[Duration]]&lt;=60, "30 to 60 mins", IF(calls[[#This Row],[Duration]]&lt;=120, "1 to 2 hours", "More than 2 hours"))))</f>
        <v>More than 2 hours</v>
      </c>
      <c r="L951">
        <f>ROUND(calls[[#This Row],[Satisfaction Rating]],0)</f>
        <v>5</v>
      </c>
    </row>
    <row r="952" spans="2:12">
      <c r="B952" t="s">
        <v>1030</v>
      </c>
      <c r="C952" t="s">
        <v>63</v>
      </c>
      <c r="D952">
        <v>79</v>
      </c>
      <c r="E952" s="10" t="s">
        <v>38</v>
      </c>
      <c r="F952" s="11">
        <v>45261</v>
      </c>
      <c r="G952">
        <v>115</v>
      </c>
      <c r="H952">
        <v>2.2999999999999998</v>
      </c>
      <c r="I952">
        <f>IF(MONTH(calls[[#This Row],[Date of Call]])&lt;=6, YEAR(calls[[#This Row],[Date of Call]]), YEAR(calls[[#This Row],[Date of Call]])+1)</f>
        <v>2024</v>
      </c>
      <c r="J952" t="str">
        <f>TEXT(calls[[#This Row],[Date of Call]],"DDDD")</f>
        <v>Friday</v>
      </c>
      <c r="K952" t="str">
        <f>IF(calls[[#This Row],[Duration]]&lt;=10, "Under 10 mins", IF(calls[[#This Row],[Duration]]&lt;=30, "10 to 30 mins", IF(calls[[#This Row],[Duration]]&lt;=60, "30 to 60 mins", IF(calls[[#This Row],[Duration]]&lt;=120, "1 to 2 hours", "More than 2 hours"))))</f>
        <v>1 to 2 hours</v>
      </c>
      <c r="L952">
        <f>ROUND(calls[[#This Row],[Satisfaction Rating]],0)</f>
        <v>2</v>
      </c>
    </row>
    <row r="953" spans="2:12">
      <c r="B953" t="s">
        <v>1031</v>
      </c>
      <c r="C953" t="s">
        <v>50</v>
      </c>
      <c r="D953">
        <v>133</v>
      </c>
      <c r="E953" s="10" t="s">
        <v>39</v>
      </c>
      <c r="F953" s="11">
        <v>45261</v>
      </c>
      <c r="G953">
        <v>45</v>
      </c>
      <c r="H953">
        <v>2.6</v>
      </c>
      <c r="I953">
        <f>IF(MONTH(calls[[#This Row],[Date of Call]])&lt;=6, YEAR(calls[[#This Row],[Date of Call]]), YEAR(calls[[#This Row],[Date of Call]])+1)</f>
        <v>2024</v>
      </c>
      <c r="J953" t="str">
        <f>TEXT(calls[[#This Row],[Date of Call]],"DDDD")</f>
        <v>Friday</v>
      </c>
      <c r="K953" t="str">
        <f>IF(calls[[#This Row],[Duration]]&lt;=10, "Under 10 mins", IF(calls[[#This Row],[Duration]]&lt;=30, "10 to 30 mins", IF(calls[[#This Row],[Duration]]&lt;=60, "30 to 60 mins", IF(calls[[#This Row],[Duration]]&lt;=120, "1 to 2 hours", "More than 2 hours"))))</f>
        <v>More than 2 hours</v>
      </c>
      <c r="L953">
        <f>ROUND(calls[[#This Row],[Satisfaction Rating]],0)</f>
        <v>3</v>
      </c>
    </row>
    <row r="954" spans="2:12">
      <c r="B954" t="s">
        <v>1032</v>
      </c>
      <c r="C954" t="s">
        <v>56</v>
      </c>
      <c r="D954">
        <v>97</v>
      </c>
      <c r="E954" s="10" t="s">
        <v>40</v>
      </c>
      <c r="F954" s="11">
        <v>45261</v>
      </c>
      <c r="G954">
        <v>114</v>
      </c>
      <c r="H954">
        <v>4.8</v>
      </c>
      <c r="I954">
        <f>IF(MONTH(calls[[#This Row],[Date of Call]])&lt;=6, YEAR(calls[[#This Row],[Date of Call]]), YEAR(calls[[#This Row],[Date of Call]])+1)</f>
        <v>2024</v>
      </c>
      <c r="J954" t="str">
        <f>TEXT(calls[[#This Row],[Date of Call]],"DDDD")</f>
        <v>Friday</v>
      </c>
      <c r="K954" t="str">
        <f>IF(calls[[#This Row],[Duration]]&lt;=10, "Under 10 mins", IF(calls[[#This Row],[Duration]]&lt;=30, "10 to 30 mins", IF(calls[[#This Row],[Duration]]&lt;=60, "30 to 60 mins", IF(calls[[#This Row],[Duration]]&lt;=120, "1 to 2 hours", "More than 2 hours"))))</f>
        <v>1 to 2 hours</v>
      </c>
      <c r="L954">
        <f>ROUND(calls[[#This Row],[Satisfaction Rating]],0)</f>
        <v>5</v>
      </c>
    </row>
    <row r="955" spans="2:12">
      <c r="B955" t="s">
        <v>1033</v>
      </c>
      <c r="C955" t="s">
        <v>63</v>
      </c>
      <c r="D955">
        <v>102</v>
      </c>
      <c r="E955" s="10" t="s">
        <v>37</v>
      </c>
      <c r="F955" s="11">
        <v>45262</v>
      </c>
      <c r="G955">
        <v>72</v>
      </c>
      <c r="H955">
        <v>3.7</v>
      </c>
      <c r="I955">
        <f>IF(MONTH(calls[[#This Row],[Date of Call]])&lt;=6, YEAR(calls[[#This Row],[Date of Call]]), YEAR(calls[[#This Row],[Date of Call]])+1)</f>
        <v>2024</v>
      </c>
      <c r="J955" t="str">
        <f>TEXT(calls[[#This Row],[Date of Call]],"DDDD")</f>
        <v>Saturday</v>
      </c>
      <c r="K955" t="str">
        <f>IF(calls[[#This Row],[Duration]]&lt;=10, "Under 10 mins", IF(calls[[#This Row],[Duration]]&lt;=30, "10 to 30 mins", IF(calls[[#This Row],[Duration]]&lt;=60, "30 to 60 mins", IF(calls[[#This Row],[Duration]]&lt;=120, "1 to 2 hours", "More than 2 hours"))))</f>
        <v>1 to 2 hours</v>
      </c>
      <c r="L955">
        <f>ROUND(calls[[#This Row],[Satisfaction Rating]],0)</f>
        <v>4</v>
      </c>
    </row>
    <row r="956" spans="2:12">
      <c r="B956" t="s">
        <v>1034</v>
      </c>
      <c r="C956" t="s">
        <v>61</v>
      </c>
      <c r="D956">
        <v>62</v>
      </c>
      <c r="E956" s="10" t="s">
        <v>40</v>
      </c>
      <c r="F956" s="11">
        <v>45262</v>
      </c>
      <c r="G956">
        <v>205</v>
      </c>
      <c r="H956">
        <v>4.2</v>
      </c>
      <c r="I956">
        <f>IF(MONTH(calls[[#This Row],[Date of Call]])&lt;=6, YEAR(calls[[#This Row],[Date of Call]]), YEAR(calls[[#This Row],[Date of Call]])+1)</f>
        <v>2024</v>
      </c>
      <c r="J956" t="str">
        <f>TEXT(calls[[#This Row],[Date of Call]],"DDDD")</f>
        <v>Saturday</v>
      </c>
      <c r="K956" t="str">
        <f>IF(calls[[#This Row],[Duration]]&lt;=10, "Under 10 mins", IF(calls[[#This Row],[Duration]]&lt;=30, "10 to 30 mins", IF(calls[[#This Row],[Duration]]&lt;=60, "30 to 60 mins", IF(calls[[#This Row],[Duration]]&lt;=120, "1 to 2 hours", "More than 2 hours"))))</f>
        <v>1 to 2 hours</v>
      </c>
      <c r="L956">
        <f>ROUND(calls[[#This Row],[Satisfaction Rating]],0)</f>
        <v>4</v>
      </c>
    </row>
    <row r="957" spans="2:12">
      <c r="B957" t="s">
        <v>1035</v>
      </c>
      <c r="C957" t="s">
        <v>50</v>
      </c>
      <c r="D957">
        <v>149</v>
      </c>
      <c r="E957" s="10" t="s">
        <v>37</v>
      </c>
      <c r="F957" s="11">
        <v>45263</v>
      </c>
      <c r="G957">
        <v>42</v>
      </c>
      <c r="H957">
        <v>3.3</v>
      </c>
      <c r="I957">
        <f>IF(MONTH(calls[[#This Row],[Date of Call]])&lt;=6, YEAR(calls[[#This Row],[Date of Call]]), YEAR(calls[[#This Row],[Date of Call]])+1)</f>
        <v>2024</v>
      </c>
      <c r="J957" t="str">
        <f>TEXT(calls[[#This Row],[Date of Call]],"DDDD")</f>
        <v>Sunday</v>
      </c>
      <c r="K957" t="str">
        <f>IF(calls[[#This Row],[Duration]]&lt;=10, "Under 10 mins", IF(calls[[#This Row],[Duration]]&lt;=30, "10 to 30 mins", IF(calls[[#This Row],[Duration]]&lt;=60, "30 to 60 mins", IF(calls[[#This Row],[Duration]]&lt;=120, "1 to 2 hours", "More than 2 hours"))))</f>
        <v>More than 2 hours</v>
      </c>
      <c r="L957">
        <f>ROUND(calls[[#This Row],[Satisfaction Rating]],0)</f>
        <v>3</v>
      </c>
    </row>
    <row r="958" spans="2:12">
      <c r="B958" t="s">
        <v>1036</v>
      </c>
      <c r="C958" t="s">
        <v>57</v>
      </c>
      <c r="D958">
        <v>133</v>
      </c>
      <c r="E958" s="10" t="s">
        <v>40</v>
      </c>
      <c r="F958" s="11">
        <v>45263</v>
      </c>
      <c r="G958">
        <v>96</v>
      </c>
      <c r="H958">
        <v>4.3</v>
      </c>
      <c r="I958">
        <f>IF(MONTH(calls[[#This Row],[Date of Call]])&lt;=6, YEAR(calls[[#This Row],[Date of Call]]), YEAR(calls[[#This Row],[Date of Call]])+1)</f>
        <v>2024</v>
      </c>
      <c r="J958" t="str">
        <f>TEXT(calls[[#This Row],[Date of Call]],"DDDD")</f>
        <v>Sunday</v>
      </c>
      <c r="K958" t="str">
        <f>IF(calls[[#This Row],[Duration]]&lt;=10, "Under 10 mins", IF(calls[[#This Row],[Duration]]&lt;=30, "10 to 30 mins", IF(calls[[#This Row],[Duration]]&lt;=60, "30 to 60 mins", IF(calls[[#This Row],[Duration]]&lt;=120, "1 to 2 hours", "More than 2 hours"))))</f>
        <v>More than 2 hours</v>
      </c>
      <c r="L958">
        <f>ROUND(calls[[#This Row],[Satisfaction Rating]],0)</f>
        <v>4</v>
      </c>
    </row>
    <row r="959" spans="2:12">
      <c r="B959" t="s">
        <v>1037</v>
      </c>
      <c r="C959" t="s">
        <v>63</v>
      </c>
      <c r="D959">
        <v>51</v>
      </c>
      <c r="E959" s="10" t="s">
        <v>38</v>
      </c>
      <c r="F959" s="11">
        <v>45263</v>
      </c>
      <c r="G959">
        <v>64</v>
      </c>
      <c r="H959">
        <v>3.7</v>
      </c>
      <c r="I959">
        <f>IF(MONTH(calls[[#This Row],[Date of Call]])&lt;=6, YEAR(calls[[#This Row],[Date of Call]]), YEAR(calls[[#This Row],[Date of Call]])+1)</f>
        <v>2024</v>
      </c>
      <c r="J959" t="str">
        <f>TEXT(calls[[#This Row],[Date of Call]],"DDDD")</f>
        <v>Sunday</v>
      </c>
      <c r="K959" t="str">
        <f>IF(calls[[#This Row],[Duration]]&lt;=10, "Under 10 mins", IF(calls[[#This Row],[Duration]]&lt;=30, "10 to 30 mins", IF(calls[[#This Row],[Duration]]&lt;=60, "30 to 60 mins", IF(calls[[#This Row],[Duration]]&lt;=120, "1 to 2 hours", "More than 2 hours"))))</f>
        <v>30 to 60 mins</v>
      </c>
      <c r="L959">
        <f>ROUND(calls[[#This Row],[Satisfaction Rating]],0)</f>
        <v>4</v>
      </c>
    </row>
    <row r="960" spans="2:12">
      <c r="B960" t="s">
        <v>1038</v>
      </c>
      <c r="C960" t="s">
        <v>61</v>
      </c>
      <c r="D960">
        <v>110</v>
      </c>
      <c r="E960" s="10" t="s">
        <v>40</v>
      </c>
      <c r="F960" s="11">
        <v>45264</v>
      </c>
      <c r="G960">
        <v>72</v>
      </c>
      <c r="H960">
        <v>3.7</v>
      </c>
      <c r="I960">
        <f>IF(MONTH(calls[[#This Row],[Date of Call]])&lt;=6, YEAR(calls[[#This Row],[Date of Call]]), YEAR(calls[[#This Row],[Date of Call]])+1)</f>
        <v>2024</v>
      </c>
      <c r="J960" t="str">
        <f>TEXT(calls[[#This Row],[Date of Call]],"DDDD")</f>
        <v>Monday</v>
      </c>
      <c r="K960" t="str">
        <f>IF(calls[[#This Row],[Duration]]&lt;=10, "Under 10 mins", IF(calls[[#This Row],[Duration]]&lt;=30, "10 to 30 mins", IF(calls[[#This Row],[Duration]]&lt;=60, "30 to 60 mins", IF(calls[[#This Row],[Duration]]&lt;=120, "1 to 2 hours", "More than 2 hours"))))</f>
        <v>1 to 2 hours</v>
      </c>
      <c r="L960">
        <f>ROUND(calls[[#This Row],[Satisfaction Rating]],0)</f>
        <v>4</v>
      </c>
    </row>
    <row r="961" spans="2:12">
      <c r="B961" t="s">
        <v>1039</v>
      </c>
      <c r="C961" t="s">
        <v>56</v>
      </c>
      <c r="D961">
        <v>38</v>
      </c>
      <c r="E961" s="10" t="s">
        <v>39</v>
      </c>
      <c r="F961" s="11">
        <v>45265</v>
      </c>
      <c r="G961">
        <v>27</v>
      </c>
      <c r="H961">
        <v>3.1</v>
      </c>
      <c r="I961">
        <f>IF(MONTH(calls[[#This Row],[Date of Call]])&lt;=6, YEAR(calls[[#This Row],[Date of Call]]), YEAR(calls[[#This Row],[Date of Call]])+1)</f>
        <v>2024</v>
      </c>
      <c r="J961" t="str">
        <f>TEXT(calls[[#This Row],[Date of Call]],"DDDD")</f>
        <v>Tuesday</v>
      </c>
      <c r="K961" t="str">
        <f>IF(calls[[#This Row],[Duration]]&lt;=10, "Under 10 mins", IF(calls[[#This Row],[Duration]]&lt;=30, "10 to 30 mins", IF(calls[[#This Row],[Duration]]&lt;=60, "30 to 60 mins", IF(calls[[#This Row],[Duration]]&lt;=120, "1 to 2 hours", "More than 2 hours"))))</f>
        <v>30 to 60 mins</v>
      </c>
      <c r="L961">
        <f>ROUND(calls[[#This Row],[Satisfaction Rating]],0)</f>
        <v>3</v>
      </c>
    </row>
    <row r="962" spans="2:12">
      <c r="B962" t="s">
        <v>1040</v>
      </c>
      <c r="C962" t="s">
        <v>57</v>
      </c>
      <c r="D962">
        <v>78</v>
      </c>
      <c r="E962" s="10" t="s">
        <v>39</v>
      </c>
      <c r="F962" s="11">
        <v>45267</v>
      </c>
      <c r="G962">
        <v>200</v>
      </c>
      <c r="H962">
        <v>2.4</v>
      </c>
      <c r="I962">
        <f>IF(MONTH(calls[[#This Row],[Date of Call]])&lt;=6, YEAR(calls[[#This Row],[Date of Call]]), YEAR(calls[[#This Row],[Date of Call]])+1)</f>
        <v>2024</v>
      </c>
      <c r="J962" t="str">
        <f>TEXT(calls[[#This Row],[Date of Call]],"DDDD")</f>
        <v>Thursday</v>
      </c>
      <c r="K962" t="str">
        <f>IF(calls[[#This Row],[Duration]]&lt;=10, "Under 10 mins", IF(calls[[#This Row],[Duration]]&lt;=30, "10 to 30 mins", IF(calls[[#This Row],[Duration]]&lt;=60, "30 to 60 mins", IF(calls[[#This Row],[Duration]]&lt;=120, "1 to 2 hours", "More than 2 hours"))))</f>
        <v>1 to 2 hours</v>
      </c>
      <c r="L962">
        <f>ROUND(calls[[#This Row],[Satisfaction Rating]],0)</f>
        <v>2</v>
      </c>
    </row>
    <row r="963" spans="2:12">
      <c r="B963" t="s">
        <v>1041</v>
      </c>
      <c r="C963" t="s">
        <v>56</v>
      </c>
      <c r="D963">
        <v>25</v>
      </c>
      <c r="E963" s="10" t="s">
        <v>37</v>
      </c>
      <c r="F963" s="11">
        <v>45268</v>
      </c>
      <c r="G963">
        <v>93</v>
      </c>
      <c r="H963">
        <v>3.5</v>
      </c>
      <c r="I963">
        <f>IF(MONTH(calls[[#This Row],[Date of Call]])&lt;=6, YEAR(calls[[#This Row],[Date of Call]]), YEAR(calls[[#This Row],[Date of Call]])+1)</f>
        <v>2024</v>
      </c>
      <c r="J963" t="str">
        <f>TEXT(calls[[#This Row],[Date of Call]],"DDDD")</f>
        <v>Friday</v>
      </c>
      <c r="K963" t="str">
        <f>IF(calls[[#This Row],[Duration]]&lt;=10, "Under 10 mins", IF(calls[[#This Row],[Duration]]&lt;=30, "10 to 30 mins", IF(calls[[#This Row],[Duration]]&lt;=60, "30 to 60 mins", IF(calls[[#This Row],[Duration]]&lt;=120, "1 to 2 hours", "More than 2 hours"))))</f>
        <v>10 to 30 mins</v>
      </c>
      <c r="L963">
        <f>ROUND(calls[[#This Row],[Satisfaction Rating]],0)</f>
        <v>4</v>
      </c>
    </row>
    <row r="964" spans="2:12">
      <c r="B964" t="s">
        <v>1042</v>
      </c>
      <c r="C964" t="s">
        <v>52</v>
      </c>
      <c r="D964">
        <v>50</v>
      </c>
      <c r="E964" s="10" t="s">
        <v>38</v>
      </c>
      <c r="F964" s="11">
        <v>45268</v>
      </c>
      <c r="G964">
        <v>54</v>
      </c>
      <c r="H964">
        <v>4.3</v>
      </c>
      <c r="I964">
        <f>IF(MONTH(calls[[#This Row],[Date of Call]])&lt;=6, YEAR(calls[[#This Row],[Date of Call]]), YEAR(calls[[#This Row],[Date of Call]])+1)</f>
        <v>2024</v>
      </c>
      <c r="J964" t="str">
        <f>TEXT(calls[[#This Row],[Date of Call]],"DDDD")</f>
        <v>Friday</v>
      </c>
      <c r="K964" t="str">
        <f>IF(calls[[#This Row],[Duration]]&lt;=10, "Under 10 mins", IF(calls[[#This Row],[Duration]]&lt;=30, "10 to 30 mins", IF(calls[[#This Row],[Duration]]&lt;=60, "30 to 60 mins", IF(calls[[#This Row],[Duration]]&lt;=120, "1 to 2 hours", "More than 2 hours"))))</f>
        <v>30 to 60 mins</v>
      </c>
      <c r="L964">
        <f>ROUND(calls[[#This Row],[Satisfaction Rating]],0)</f>
        <v>4</v>
      </c>
    </row>
    <row r="965" spans="2:12">
      <c r="B965" t="s">
        <v>1043</v>
      </c>
      <c r="C965" t="s">
        <v>56</v>
      </c>
      <c r="D965">
        <v>103</v>
      </c>
      <c r="E965" s="10" t="s">
        <v>37</v>
      </c>
      <c r="F965" s="11">
        <v>45269</v>
      </c>
      <c r="G965">
        <v>72</v>
      </c>
      <c r="H965">
        <v>3.4</v>
      </c>
      <c r="I965">
        <f>IF(MONTH(calls[[#This Row],[Date of Call]])&lt;=6, YEAR(calls[[#This Row],[Date of Call]]), YEAR(calls[[#This Row],[Date of Call]])+1)</f>
        <v>2024</v>
      </c>
      <c r="J965" t="str">
        <f>TEXT(calls[[#This Row],[Date of Call]],"DDDD")</f>
        <v>Saturday</v>
      </c>
      <c r="K965" t="str">
        <f>IF(calls[[#This Row],[Duration]]&lt;=10, "Under 10 mins", IF(calls[[#This Row],[Duration]]&lt;=30, "10 to 30 mins", IF(calls[[#This Row],[Duration]]&lt;=60, "30 to 60 mins", IF(calls[[#This Row],[Duration]]&lt;=120, "1 to 2 hours", "More than 2 hours"))))</f>
        <v>1 to 2 hours</v>
      </c>
      <c r="L965">
        <f>ROUND(calls[[#This Row],[Satisfaction Rating]],0)</f>
        <v>3</v>
      </c>
    </row>
    <row r="966" spans="2:12">
      <c r="B966" t="s">
        <v>1044</v>
      </c>
      <c r="C966" t="s">
        <v>62</v>
      </c>
      <c r="D966">
        <v>63</v>
      </c>
      <c r="E966" s="10" t="s">
        <v>36</v>
      </c>
      <c r="F966" s="11">
        <v>45269</v>
      </c>
      <c r="G966">
        <v>82</v>
      </c>
      <c r="H966">
        <v>3.7</v>
      </c>
      <c r="I966">
        <f>IF(MONTH(calls[[#This Row],[Date of Call]])&lt;=6, YEAR(calls[[#This Row],[Date of Call]]), YEAR(calls[[#This Row],[Date of Call]])+1)</f>
        <v>2024</v>
      </c>
      <c r="J966" t="str">
        <f>TEXT(calls[[#This Row],[Date of Call]],"DDDD")</f>
        <v>Saturday</v>
      </c>
      <c r="K966" t="str">
        <f>IF(calls[[#This Row],[Duration]]&lt;=10, "Under 10 mins", IF(calls[[#This Row],[Duration]]&lt;=30, "10 to 30 mins", IF(calls[[#This Row],[Duration]]&lt;=60, "30 to 60 mins", IF(calls[[#This Row],[Duration]]&lt;=120, "1 to 2 hours", "More than 2 hours"))))</f>
        <v>1 to 2 hours</v>
      </c>
      <c r="L966">
        <f>ROUND(calls[[#This Row],[Satisfaction Rating]],0)</f>
        <v>4</v>
      </c>
    </row>
    <row r="967" spans="2:12">
      <c r="B967" t="s">
        <v>1045</v>
      </c>
      <c r="C967" t="s">
        <v>52</v>
      </c>
      <c r="D967">
        <v>96</v>
      </c>
      <c r="E967" s="10" t="s">
        <v>38</v>
      </c>
      <c r="F967" s="11">
        <v>45273</v>
      </c>
      <c r="G967">
        <v>164</v>
      </c>
      <c r="H967">
        <v>4.8</v>
      </c>
      <c r="I967">
        <f>IF(MONTH(calls[[#This Row],[Date of Call]])&lt;=6, YEAR(calls[[#This Row],[Date of Call]]), YEAR(calls[[#This Row],[Date of Call]])+1)</f>
        <v>2024</v>
      </c>
      <c r="J967" t="str">
        <f>TEXT(calls[[#This Row],[Date of Call]],"DDDD")</f>
        <v>Wednesday</v>
      </c>
      <c r="K967" t="str">
        <f>IF(calls[[#This Row],[Duration]]&lt;=10, "Under 10 mins", IF(calls[[#This Row],[Duration]]&lt;=30, "10 to 30 mins", IF(calls[[#This Row],[Duration]]&lt;=60, "30 to 60 mins", IF(calls[[#This Row],[Duration]]&lt;=120, "1 to 2 hours", "More than 2 hours"))))</f>
        <v>1 to 2 hours</v>
      </c>
      <c r="L967">
        <f>ROUND(calls[[#This Row],[Satisfaction Rating]],0)</f>
        <v>5</v>
      </c>
    </row>
    <row r="968" spans="2:12">
      <c r="B968" t="s">
        <v>1046</v>
      </c>
      <c r="C968" t="s">
        <v>60</v>
      </c>
      <c r="D968">
        <v>94</v>
      </c>
      <c r="E968" s="10" t="s">
        <v>37</v>
      </c>
      <c r="F968" s="11">
        <v>45273</v>
      </c>
      <c r="G968">
        <v>78</v>
      </c>
      <c r="H968">
        <v>3.3</v>
      </c>
      <c r="I968">
        <f>IF(MONTH(calls[[#This Row],[Date of Call]])&lt;=6, YEAR(calls[[#This Row],[Date of Call]]), YEAR(calls[[#This Row],[Date of Call]])+1)</f>
        <v>2024</v>
      </c>
      <c r="J968" t="str">
        <f>TEXT(calls[[#This Row],[Date of Call]],"DDDD")</f>
        <v>Wednesday</v>
      </c>
      <c r="K968" t="str">
        <f>IF(calls[[#This Row],[Duration]]&lt;=10, "Under 10 mins", IF(calls[[#This Row],[Duration]]&lt;=30, "10 to 30 mins", IF(calls[[#This Row],[Duration]]&lt;=60, "30 to 60 mins", IF(calls[[#This Row],[Duration]]&lt;=120, "1 to 2 hours", "More than 2 hours"))))</f>
        <v>1 to 2 hours</v>
      </c>
      <c r="L968">
        <f>ROUND(calls[[#This Row],[Satisfaction Rating]],0)</f>
        <v>3</v>
      </c>
    </row>
    <row r="969" spans="2:12">
      <c r="B969" t="s">
        <v>1047</v>
      </c>
      <c r="C969" t="s">
        <v>61</v>
      </c>
      <c r="D969">
        <v>46</v>
      </c>
      <c r="E969" s="10" t="s">
        <v>39</v>
      </c>
      <c r="F969" s="11">
        <v>45274</v>
      </c>
      <c r="G969">
        <v>135</v>
      </c>
      <c r="H969">
        <v>4.2</v>
      </c>
      <c r="I969">
        <f>IF(MONTH(calls[[#This Row],[Date of Call]])&lt;=6, YEAR(calls[[#This Row],[Date of Call]]), YEAR(calls[[#This Row],[Date of Call]])+1)</f>
        <v>2024</v>
      </c>
      <c r="J969" t="str">
        <f>TEXT(calls[[#This Row],[Date of Call]],"DDDD")</f>
        <v>Thursday</v>
      </c>
      <c r="K969" t="str">
        <f>IF(calls[[#This Row],[Duration]]&lt;=10, "Under 10 mins", IF(calls[[#This Row],[Duration]]&lt;=30, "10 to 30 mins", IF(calls[[#This Row],[Duration]]&lt;=60, "30 to 60 mins", IF(calls[[#This Row],[Duration]]&lt;=120, "1 to 2 hours", "More than 2 hours"))))</f>
        <v>30 to 60 mins</v>
      </c>
      <c r="L969">
        <f>ROUND(calls[[#This Row],[Satisfaction Rating]],0)</f>
        <v>4</v>
      </c>
    </row>
    <row r="970" spans="2:12">
      <c r="B970" t="s">
        <v>1048</v>
      </c>
      <c r="C970" t="s">
        <v>55</v>
      </c>
      <c r="D970">
        <v>127</v>
      </c>
      <c r="E970" s="10" t="s">
        <v>38</v>
      </c>
      <c r="F970" s="11">
        <v>45275</v>
      </c>
      <c r="G970">
        <v>145</v>
      </c>
      <c r="H970">
        <v>2.6</v>
      </c>
      <c r="I970">
        <f>IF(MONTH(calls[[#This Row],[Date of Call]])&lt;=6, YEAR(calls[[#This Row],[Date of Call]]), YEAR(calls[[#This Row],[Date of Call]])+1)</f>
        <v>2024</v>
      </c>
      <c r="J970" t="str">
        <f>TEXT(calls[[#This Row],[Date of Call]],"DDDD")</f>
        <v>Friday</v>
      </c>
      <c r="K970" t="str">
        <f>IF(calls[[#This Row],[Duration]]&lt;=10, "Under 10 mins", IF(calls[[#This Row],[Duration]]&lt;=30, "10 to 30 mins", IF(calls[[#This Row],[Duration]]&lt;=60, "30 to 60 mins", IF(calls[[#This Row],[Duration]]&lt;=120, "1 to 2 hours", "More than 2 hours"))))</f>
        <v>More than 2 hours</v>
      </c>
      <c r="L970">
        <f>ROUND(calls[[#This Row],[Satisfaction Rating]],0)</f>
        <v>3</v>
      </c>
    </row>
    <row r="971" spans="2:12">
      <c r="B971" t="s">
        <v>1049</v>
      </c>
      <c r="C971" t="s">
        <v>54</v>
      </c>
      <c r="D971">
        <v>96</v>
      </c>
      <c r="E971" s="10" t="s">
        <v>39</v>
      </c>
      <c r="F971" s="11">
        <v>45275</v>
      </c>
      <c r="G971">
        <v>115</v>
      </c>
      <c r="H971">
        <v>4.9000000000000004</v>
      </c>
      <c r="I971">
        <f>IF(MONTH(calls[[#This Row],[Date of Call]])&lt;=6, YEAR(calls[[#This Row],[Date of Call]]), YEAR(calls[[#This Row],[Date of Call]])+1)</f>
        <v>2024</v>
      </c>
      <c r="J971" t="str">
        <f>TEXT(calls[[#This Row],[Date of Call]],"DDDD")</f>
        <v>Friday</v>
      </c>
      <c r="K971" t="str">
        <f>IF(calls[[#This Row],[Duration]]&lt;=10, "Under 10 mins", IF(calls[[#This Row],[Duration]]&lt;=30, "10 to 30 mins", IF(calls[[#This Row],[Duration]]&lt;=60, "30 to 60 mins", IF(calls[[#This Row],[Duration]]&lt;=120, "1 to 2 hours", "More than 2 hours"))))</f>
        <v>1 to 2 hours</v>
      </c>
      <c r="L971">
        <f>ROUND(calls[[#This Row],[Satisfaction Rating]],0)</f>
        <v>5</v>
      </c>
    </row>
    <row r="972" spans="2:12">
      <c r="B972" t="s">
        <v>1050</v>
      </c>
      <c r="C972" t="s">
        <v>59</v>
      </c>
      <c r="D972">
        <v>151</v>
      </c>
      <c r="E972" s="10" t="s">
        <v>37</v>
      </c>
      <c r="F972" s="11">
        <v>45275</v>
      </c>
      <c r="G972">
        <v>117</v>
      </c>
      <c r="H972">
        <v>2</v>
      </c>
      <c r="I972">
        <f>IF(MONTH(calls[[#This Row],[Date of Call]])&lt;=6, YEAR(calls[[#This Row],[Date of Call]]), YEAR(calls[[#This Row],[Date of Call]])+1)</f>
        <v>2024</v>
      </c>
      <c r="J972" t="str">
        <f>TEXT(calls[[#This Row],[Date of Call]],"DDDD")</f>
        <v>Friday</v>
      </c>
      <c r="K972" t="str">
        <f>IF(calls[[#This Row],[Duration]]&lt;=10, "Under 10 mins", IF(calls[[#This Row],[Duration]]&lt;=30, "10 to 30 mins", IF(calls[[#This Row],[Duration]]&lt;=60, "30 to 60 mins", IF(calls[[#This Row],[Duration]]&lt;=120, "1 to 2 hours", "More than 2 hours"))))</f>
        <v>More than 2 hours</v>
      </c>
      <c r="L972">
        <f>ROUND(calls[[#This Row],[Satisfaction Rating]],0)</f>
        <v>2</v>
      </c>
    </row>
    <row r="973" spans="2:12">
      <c r="B973" t="s">
        <v>1051</v>
      </c>
      <c r="C973" t="s">
        <v>55</v>
      </c>
      <c r="D973">
        <v>158</v>
      </c>
      <c r="E973" s="10" t="s">
        <v>40</v>
      </c>
      <c r="F973" s="11">
        <v>45276</v>
      </c>
      <c r="G973">
        <v>36</v>
      </c>
      <c r="H973">
        <v>4.7</v>
      </c>
      <c r="I973">
        <f>IF(MONTH(calls[[#This Row],[Date of Call]])&lt;=6, YEAR(calls[[#This Row],[Date of Call]]), YEAR(calls[[#This Row],[Date of Call]])+1)</f>
        <v>2024</v>
      </c>
      <c r="J973" t="str">
        <f>TEXT(calls[[#This Row],[Date of Call]],"DDDD")</f>
        <v>Saturday</v>
      </c>
      <c r="K973" t="str">
        <f>IF(calls[[#This Row],[Duration]]&lt;=10, "Under 10 mins", IF(calls[[#This Row],[Duration]]&lt;=30, "10 to 30 mins", IF(calls[[#This Row],[Duration]]&lt;=60, "30 to 60 mins", IF(calls[[#This Row],[Duration]]&lt;=120, "1 to 2 hours", "More than 2 hours"))))</f>
        <v>More than 2 hours</v>
      </c>
      <c r="L973">
        <f>ROUND(calls[[#This Row],[Satisfaction Rating]],0)</f>
        <v>5</v>
      </c>
    </row>
    <row r="974" spans="2:12">
      <c r="B974" t="s">
        <v>1052</v>
      </c>
      <c r="C974" t="s">
        <v>60</v>
      </c>
      <c r="D974">
        <v>45</v>
      </c>
      <c r="E974" s="10" t="s">
        <v>40</v>
      </c>
      <c r="F974" s="11">
        <v>45276</v>
      </c>
      <c r="G974">
        <v>84</v>
      </c>
      <c r="H974">
        <v>2.8</v>
      </c>
      <c r="I974">
        <f>IF(MONTH(calls[[#This Row],[Date of Call]])&lt;=6, YEAR(calls[[#This Row],[Date of Call]]), YEAR(calls[[#This Row],[Date of Call]])+1)</f>
        <v>2024</v>
      </c>
      <c r="J974" t="str">
        <f>TEXT(calls[[#This Row],[Date of Call]],"DDDD")</f>
        <v>Saturday</v>
      </c>
      <c r="K974" t="str">
        <f>IF(calls[[#This Row],[Duration]]&lt;=10, "Under 10 mins", IF(calls[[#This Row],[Duration]]&lt;=30, "10 to 30 mins", IF(calls[[#This Row],[Duration]]&lt;=60, "30 to 60 mins", IF(calls[[#This Row],[Duration]]&lt;=120, "1 to 2 hours", "More than 2 hours"))))</f>
        <v>30 to 60 mins</v>
      </c>
      <c r="L974">
        <f>ROUND(calls[[#This Row],[Satisfaction Rating]],0)</f>
        <v>3</v>
      </c>
    </row>
    <row r="975" spans="2:12">
      <c r="B975" t="s">
        <v>1053</v>
      </c>
      <c r="C975" t="s">
        <v>53</v>
      </c>
      <c r="D975">
        <v>141</v>
      </c>
      <c r="E975" s="10" t="s">
        <v>40</v>
      </c>
      <c r="F975" s="11">
        <v>45276</v>
      </c>
      <c r="G975">
        <v>66</v>
      </c>
      <c r="H975">
        <v>3.2</v>
      </c>
      <c r="I975">
        <f>IF(MONTH(calls[[#This Row],[Date of Call]])&lt;=6, YEAR(calls[[#This Row],[Date of Call]]), YEAR(calls[[#This Row],[Date of Call]])+1)</f>
        <v>2024</v>
      </c>
      <c r="J975" t="str">
        <f>TEXT(calls[[#This Row],[Date of Call]],"DDDD")</f>
        <v>Saturday</v>
      </c>
      <c r="K975" t="str">
        <f>IF(calls[[#This Row],[Duration]]&lt;=10, "Under 10 mins", IF(calls[[#This Row],[Duration]]&lt;=30, "10 to 30 mins", IF(calls[[#This Row],[Duration]]&lt;=60, "30 to 60 mins", IF(calls[[#This Row],[Duration]]&lt;=120, "1 to 2 hours", "More than 2 hours"))))</f>
        <v>More than 2 hours</v>
      </c>
      <c r="L975">
        <f>ROUND(calls[[#This Row],[Satisfaction Rating]],0)</f>
        <v>3</v>
      </c>
    </row>
    <row r="976" spans="2:12">
      <c r="B976" t="s">
        <v>1054</v>
      </c>
      <c r="C976" t="s">
        <v>56</v>
      </c>
      <c r="D976">
        <v>147</v>
      </c>
      <c r="E976" s="10" t="s">
        <v>39</v>
      </c>
      <c r="F976" s="11">
        <v>45276</v>
      </c>
      <c r="G976">
        <v>76</v>
      </c>
      <c r="H976">
        <v>4.7</v>
      </c>
      <c r="I976">
        <f>IF(MONTH(calls[[#This Row],[Date of Call]])&lt;=6, YEAR(calls[[#This Row],[Date of Call]]), YEAR(calls[[#This Row],[Date of Call]])+1)</f>
        <v>2024</v>
      </c>
      <c r="J976" t="str">
        <f>TEXT(calls[[#This Row],[Date of Call]],"DDDD")</f>
        <v>Saturday</v>
      </c>
      <c r="K976" t="str">
        <f>IF(calls[[#This Row],[Duration]]&lt;=10, "Under 10 mins", IF(calls[[#This Row],[Duration]]&lt;=30, "10 to 30 mins", IF(calls[[#This Row],[Duration]]&lt;=60, "30 to 60 mins", IF(calls[[#This Row],[Duration]]&lt;=120, "1 to 2 hours", "More than 2 hours"))))</f>
        <v>More than 2 hours</v>
      </c>
      <c r="L976">
        <f>ROUND(calls[[#This Row],[Satisfaction Rating]],0)</f>
        <v>5</v>
      </c>
    </row>
    <row r="977" spans="2:12">
      <c r="B977" t="s">
        <v>1055</v>
      </c>
      <c r="C977" t="s">
        <v>58</v>
      </c>
      <c r="D977">
        <v>126</v>
      </c>
      <c r="E977" s="10" t="s">
        <v>39</v>
      </c>
      <c r="F977" s="11">
        <v>45276</v>
      </c>
      <c r="G977">
        <v>185</v>
      </c>
      <c r="H977">
        <v>4.8</v>
      </c>
      <c r="I977">
        <f>IF(MONTH(calls[[#This Row],[Date of Call]])&lt;=6, YEAR(calls[[#This Row],[Date of Call]]), YEAR(calls[[#This Row],[Date of Call]])+1)</f>
        <v>2024</v>
      </c>
      <c r="J977" t="str">
        <f>TEXT(calls[[#This Row],[Date of Call]],"DDDD")</f>
        <v>Saturday</v>
      </c>
      <c r="K977" t="str">
        <f>IF(calls[[#This Row],[Duration]]&lt;=10, "Under 10 mins", IF(calls[[#This Row],[Duration]]&lt;=30, "10 to 30 mins", IF(calls[[#This Row],[Duration]]&lt;=60, "30 to 60 mins", IF(calls[[#This Row],[Duration]]&lt;=120, "1 to 2 hours", "More than 2 hours"))))</f>
        <v>More than 2 hours</v>
      </c>
      <c r="L977">
        <f>ROUND(calls[[#This Row],[Satisfaction Rating]],0)</f>
        <v>5</v>
      </c>
    </row>
    <row r="978" spans="2:12">
      <c r="B978" t="s">
        <v>1056</v>
      </c>
      <c r="C978" t="s">
        <v>60</v>
      </c>
      <c r="D978">
        <v>126</v>
      </c>
      <c r="E978" s="10" t="s">
        <v>36</v>
      </c>
      <c r="F978" s="11">
        <v>45277</v>
      </c>
      <c r="G978">
        <v>80</v>
      </c>
      <c r="H978">
        <v>4.7</v>
      </c>
      <c r="I978">
        <f>IF(MONTH(calls[[#This Row],[Date of Call]])&lt;=6, YEAR(calls[[#This Row],[Date of Call]]), YEAR(calls[[#This Row],[Date of Call]])+1)</f>
        <v>2024</v>
      </c>
      <c r="J978" t="str">
        <f>TEXT(calls[[#This Row],[Date of Call]],"DDDD")</f>
        <v>Sunday</v>
      </c>
      <c r="K978" t="str">
        <f>IF(calls[[#This Row],[Duration]]&lt;=10, "Under 10 mins", IF(calls[[#This Row],[Duration]]&lt;=30, "10 to 30 mins", IF(calls[[#This Row],[Duration]]&lt;=60, "30 to 60 mins", IF(calls[[#This Row],[Duration]]&lt;=120, "1 to 2 hours", "More than 2 hours"))))</f>
        <v>More than 2 hours</v>
      </c>
      <c r="L978">
        <f>ROUND(calls[[#This Row],[Satisfaction Rating]],0)</f>
        <v>5</v>
      </c>
    </row>
    <row r="979" spans="2:12">
      <c r="B979" t="s">
        <v>1057</v>
      </c>
      <c r="C979" t="s">
        <v>57</v>
      </c>
      <c r="D979">
        <v>32</v>
      </c>
      <c r="E979" s="10" t="s">
        <v>39</v>
      </c>
      <c r="F979" s="11">
        <v>45277</v>
      </c>
      <c r="G979">
        <v>148</v>
      </c>
      <c r="H979">
        <v>4</v>
      </c>
      <c r="I979">
        <f>IF(MONTH(calls[[#This Row],[Date of Call]])&lt;=6, YEAR(calls[[#This Row],[Date of Call]]), YEAR(calls[[#This Row],[Date of Call]])+1)</f>
        <v>2024</v>
      </c>
      <c r="J979" t="str">
        <f>TEXT(calls[[#This Row],[Date of Call]],"DDDD")</f>
        <v>Sunday</v>
      </c>
      <c r="K979" t="str">
        <f>IF(calls[[#This Row],[Duration]]&lt;=10, "Under 10 mins", IF(calls[[#This Row],[Duration]]&lt;=30, "10 to 30 mins", IF(calls[[#This Row],[Duration]]&lt;=60, "30 to 60 mins", IF(calls[[#This Row],[Duration]]&lt;=120, "1 to 2 hours", "More than 2 hours"))))</f>
        <v>30 to 60 mins</v>
      </c>
      <c r="L979">
        <f>ROUND(calls[[#This Row],[Satisfaction Rating]],0)</f>
        <v>4</v>
      </c>
    </row>
    <row r="980" spans="2:12">
      <c r="B980" t="s">
        <v>1058</v>
      </c>
      <c r="C980" t="s">
        <v>60</v>
      </c>
      <c r="D980">
        <v>84</v>
      </c>
      <c r="E980" s="10" t="s">
        <v>38</v>
      </c>
      <c r="F980" s="11">
        <v>45279</v>
      </c>
      <c r="G980">
        <v>180</v>
      </c>
      <c r="H980">
        <v>4.9000000000000004</v>
      </c>
      <c r="I980">
        <f>IF(MONTH(calls[[#This Row],[Date of Call]])&lt;=6, YEAR(calls[[#This Row],[Date of Call]]), YEAR(calls[[#This Row],[Date of Call]])+1)</f>
        <v>2024</v>
      </c>
      <c r="J980" t="str">
        <f>TEXT(calls[[#This Row],[Date of Call]],"DDDD")</f>
        <v>Tuesday</v>
      </c>
      <c r="K980" t="str">
        <f>IF(calls[[#This Row],[Duration]]&lt;=10, "Under 10 mins", IF(calls[[#This Row],[Duration]]&lt;=30, "10 to 30 mins", IF(calls[[#This Row],[Duration]]&lt;=60, "30 to 60 mins", IF(calls[[#This Row],[Duration]]&lt;=120, "1 to 2 hours", "More than 2 hours"))))</f>
        <v>1 to 2 hours</v>
      </c>
      <c r="L980">
        <f>ROUND(calls[[#This Row],[Satisfaction Rating]],0)</f>
        <v>5</v>
      </c>
    </row>
    <row r="981" spans="2:12">
      <c r="B981" t="s">
        <v>1059</v>
      </c>
      <c r="C981" t="s">
        <v>62</v>
      </c>
      <c r="D981">
        <v>120</v>
      </c>
      <c r="E981" s="10" t="s">
        <v>36</v>
      </c>
      <c r="F981" s="11">
        <v>45280</v>
      </c>
      <c r="G981">
        <v>190</v>
      </c>
      <c r="H981">
        <v>3.7</v>
      </c>
      <c r="I981">
        <f>IF(MONTH(calls[[#This Row],[Date of Call]])&lt;=6, YEAR(calls[[#This Row],[Date of Call]]), YEAR(calls[[#This Row],[Date of Call]])+1)</f>
        <v>2024</v>
      </c>
      <c r="J981" t="str">
        <f>TEXT(calls[[#This Row],[Date of Call]],"DDDD")</f>
        <v>Wednesday</v>
      </c>
      <c r="K981" t="str">
        <f>IF(calls[[#This Row],[Duration]]&lt;=10, "Under 10 mins", IF(calls[[#This Row],[Duration]]&lt;=30, "10 to 30 mins", IF(calls[[#This Row],[Duration]]&lt;=60, "30 to 60 mins", IF(calls[[#This Row],[Duration]]&lt;=120, "1 to 2 hours", "More than 2 hours"))))</f>
        <v>1 to 2 hours</v>
      </c>
      <c r="L981">
        <f>ROUND(calls[[#This Row],[Satisfaction Rating]],0)</f>
        <v>4</v>
      </c>
    </row>
    <row r="982" spans="2:12">
      <c r="B982" t="s">
        <v>1060</v>
      </c>
      <c r="C982" t="s">
        <v>51</v>
      </c>
      <c r="D982">
        <v>93</v>
      </c>
      <c r="E982" s="10" t="s">
        <v>39</v>
      </c>
      <c r="F982" s="11">
        <v>45280</v>
      </c>
      <c r="G982">
        <v>38</v>
      </c>
      <c r="H982">
        <v>4.5</v>
      </c>
      <c r="I982">
        <f>IF(MONTH(calls[[#This Row],[Date of Call]])&lt;=6, YEAR(calls[[#This Row],[Date of Call]]), YEAR(calls[[#This Row],[Date of Call]])+1)</f>
        <v>2024</v>
      </c>
      <c r="J982" t="str">
        <f>TEXT(calls[[#This Row],[Date of Call]],"DDDD")</f>
        <v>Wednesday</v>
      </c>
      <c r="K982" t="str">
        <f>IF(calls[[#This Row],[Duration]]&lt;=10, "Under 10 mins", IF(calls[[#This Row],[Duration]]&lt;=30, "10 to 30 mins", IF(calls[[#This Row],[Duration]]&lt;=60, "30 to 60 mins", IF(calls[[#This Row],[Duration]]&lt;=120, "1 to 2 hours", "More than 2 hours"))))</f>
        <v>1 to 2 hours</v>
      </c>
      <c r="L982">
        <f>ROUND(calls[[#This Row],[Satisfaction Rating]],0)</f>
        <v>5</v>
      </c>
    </row>
    <row r="983" spans="2:12">
      <c r="B983" t="s">
        <v>1061</v>
      </c>
      <c r="C983" t="s">
        <v>54</v>
      </c>
      <c r="D983">
        <v>76</v>
      </c>
      <c r="E983" s="10" t="s">
        <v>37</v>
      </c>
      <c r="F983" s="11">
        <v>45281</v>
      </c>
      <c r="G983">
        <v>82</v>
      </c>
      <c r="H983">
        <v>2.1</v>
      </c>
      <c r="I983">
        <f>IF(MONTH(calls[[#This Row],[Date of Call]])&lt;=6, YEAR(calls[[#This Row],[Date of Call]]), YEAR(calls[[#This Row],[Date of Call]])+1)</f>
        <v>2024</v>
      </c>
      <c r="J983" t="str">
        <f>TEXT(calls[[#This Row],[Date of Call]],"DDDD")</f>
        <v>Thursday</v>
      </c>
      <c r="K983" t="str">
        <f>IF(calls[[#This Row],[Duration]]&lt;=10, "Under 10 mins", IF(calls[[#This Row],[Duration]]&lt;=30, "10 to 30 mins", IF(calls[[#This Row],[Duration]]&lt;=60, "30 to 60 mins", IF(calls[[#This Row],[Duration]]&lt;=120, "1 to 2 hours", "More than 2 hours"))))</f>
        <v>1 to 2 hours</v>
      </c>
      <c r="L983">
        <f>ROUND(calls[[#This Row],[Satisfaction Rating]],0)</f>
        <v>2</v>
      </c>
    </row>
    <row r="984" spans="2:12">
      <c r="B984" t="s">
        <v>1062</v>
      </c>
      <c r="C984" t="s">
        <v>55</v>
      </c>
      <c r="D984">
        <v>89</v>
      </c>
      <c r="E984" s="10" t="s">
        <v>39</v>
      </c>
      <c r="F984" s="11">
        <v>45284</v>
      </c>
      <c r="G984">
        <v>88</v>
      </c>
      <c r="H984">
        <v>2.8</v>
      </c>
      <c r="I984">
        <f>IF(MONTH(calls[[#This Row],[Date of Call]])&lt;=6, YEAR(calls[[#This Row],[Date of Call]]), YEAR(calls[[#This Row],[Date of Call]])+1)</f>
        <v>2024</v>
      </c>
      <c r="J984" t="str">
        <f>TEXT(calls[[#This Row],[Date of Call]],"DDDD")</f>
        <v>Sunday</v>
      </c>
      <c r="K984" t="str">
        <f>IF(calls[[#This Row],[Duration]]&lt;=10, "Under 10 mins", IF(calls[[#This Row],[Duration]]&lt;=30, "10 to 30 mins", IF(calls[[#This Row],[Duration]]&lt;=60, "30 to 60 mins", IF(calls[[#This Row],[Duration]]&lt;=120, "1 to 2 hours", "More than 2 hours"))))</f>
        <v>1 to 2 hours</v>
      </c>
      <c r="L984">
        <f>ROUND(calls[[#This Row],[Satisfaction Rating]],0)</f>
        <v>3</v>
      </c>
    </row>
    <row r="985" spans="2:12">
      <c r="B985" t="s">
        <v>1063</v>
      </c>
      <c r="C985" t="s">
        <v>63</v>
      </c>
      <c r="D985">
        <v>91</v>
      </c>
      <c r="E985" s="10" t="s">
        <v>38</v>
      </c>
      <c r="F985" s="11">
        <v>45284</v>
      </c>
      <c r="G985">
        <v>42</v>
      </c>
      <c r="H985">
        <v>4.0999999999999996</v>
      </c>
      <c r="I985">
        <f>IF(MONTH(calls[[#This Row],[Date of Call]])&lt;=6, YEAR(calls[[#This Row],[Date of Call]]), YEAR(calls[[#This Row],[Date of Call]])+1)</f>
        <v>2024</v>
      </c>
      <c r="J985" t="str">
        <f>TEXT(calls[[#This Row],[Date of Call]],"DDDD")</f>
        <v>Sunday</v>
      </c>
      <c r="K985" t="str">
        <f>IF(calls[[#This Row],[Duration]]&lt;=10, "Under 10 mins", IF(calls[[#This Row],[Duration]]&lt;=30, "10 to 30 mins", IF(calls[[#This Row],[Duration]]&lt;=60, "30 to 60 mins", IF(calls[[#This Row],[Duration]]&lt;=120, "1 to 2 hours", "More than 2 hours"))))</f>
        <v>1 to 2 hours</v>
      </c>
      <c r="L985">
        <f>ROUND(calls[[#This Row],[Satisfaction Rating]],0)</f>
        <v>4</v>
      </c>
    </row>
    <row r="986" spans="2:12">
      <c r="B986" t="s">
        <v>1064</v>
      </c>
      <c r="C986" t="s">
        <v>61</v>
      </c>
      <c r="D986">
        <v>7</v>
      </c>
      <c r="E986" s="10" t="s">
        <v>40</v>
      </c>
      <c r="F986" s="11">
        <v>45285</v>
      </c>
      <c r="G986">
        <v>64</v>
      </c>
      <c r="H986">
        <v>3.3</v>
      </c>
      <c r="I986">
        <f>IF(MONTH(calls[[#This Row],[Date of Call]])&lt;=6, YEAR(calls[[#This Row],[Date of Call]]), YEAR(calls[[#This Row],[Date of Call]])+1)</f>
        <v>2024</v>
      </c>
      <c r="J986" t="str">
        <f>TEXT(calls[[#This Row],[Date of Call]],"DDDD")</f>
        <v>Monday</v>
      </c>
      <c r="K986" t="str">
        <f>IF(calls[[#This Row],[Duration]]&lt;=10, "Under 10 mins", IF(calls[[#This Row],[Duration]]&lt;=30, "10 to 30 mins", IF(calls[[#This Row],[Duration]]&lt;=60, "30 to 60 mins", IF(calls[[#This Row],[Duration]]&lt;=120, "1 to 2 hours", "More than 2 hours"))))</f>
        <v>Under 10 mins</v>
      </c>
      <c r="L986">
        <f>ROUND(calls[[#This Row],[Satisfaction Rating]],0)</f>
        <v>3</v>
      </c>
    </row>
    <row r="987" spans="2:12">
      <c r="B987" t="s">
        <v>1065</v>
      </c>
      <c r="C987" t="s">
        <v>57</v>
      </c>
      <c r="D987">
        <v>140</v>
      </c>
      <c r="E987" s="10" t="s">
        <v>40</v>
      </c>
      <c r="F987" s="11">
        <v>45285</v>
      </c>
      <c r="G987">
        <v>105</v>
      </c>
      <c r="H987">
        <v>1.7</v>
      </c>
      <c r="I987">
        <f>IF(MONTH(calls[[#This Row],[Date of Call]])&lt;=6, YEAR(calls[[#This Row],[Date of Call]]), YEAR(calls[[#This Row],[Date of Call]])+1)</f>
        <v>2024</v>
      </c>
      <c r="J987" t="str">
        <f>TEXT(calls[[#This Row],[Date of Call]],"DDDD")</f>
        <v>Monday</v>
      </c>
      <c r="K987" t="str">
        <f>IF(calls[[#This Row],[Duration]]&lt;=10, "Under 10 mins", IF(calls[[#This Row],[Duration]]&lt;=30, "10 to 30 mins", IF(calls[[#This Row],[Duration]]&lt;=60, "30 to 60 mins", IF(calls[[#This Row],[Duration]]&lt;=120, "1 to 2 hours", "More than 2 hours"))))</f>
        <v>More than 2 hours</v>
      </c>
      <c r="L987">
        <f>ROUND(calls[[#This Row],[Satisfaction Rating]],0)</f>
        <v>2</v>
      </c>
    </row>
    <row r="988" spans="2:12">
      <c r="B988" t="s">
        <v>1066</v>
      </c>
      <c r="C988" t="s">
        <v>50</v>
      </c>
      <c r="D988">
        <v>58</v>
      </c>
      <c r="E988" s="10" t="s">
        <v>36</v>
      </c>
      <c r="F988" s="11">
        <v>45285</v>
      </c>
      <c r="G988">
        <v>25</v>
      </c>
      <c r="H988">
        <v>3.6</v>
      </c>
      <c r="I988">
        <f>IF(MONTH(calls[[#This Row],[Date of Call]])&lt;=6, YEAR(calls[[#This Row],[Date of Call]]), YEAR(calls[[#This Row],[Date of Call]])+1)</f>
        <v>2024</v>
      </c>
      <c r="J988" t="str">
        <f>TEXT(calls[[#This Row],[Date of Call]],"DDDD")</f>
        <v>Monday</v>
      </c>
      <c r="K988" t="str">
        <f>IF(calls[[#This Row],[Duration]]&lt;=10, "Under 10 mins", IF(calls[[#This Row],[Duration]]&lt;=30, "10 to 30 mins", IF(calls[[#This Row],[Duration]]&lt;=60, "30 to 60 mins", IF(calls[[#This Row],[Duration]]&lt;=120, "1 to 2 hours", "More than 2 hours"))))</f>
        <v>30 to 60 mins</v>
      </c>
      <c r="L988">
        <f>ROUND(calls[[#This Row],[Satisfaction Rating]],0)</f>
        <v>4</v>
      </c>
    </row>
    <row r="989" spans="2:12">
      <c r="B989" t="s">
        <v>1067</v>
      </c>
      <c r="C989" t="s">
        <v>49</v>
      </c>
      <c r="D989">
        <v>90</v>
      </c>
      <c r="E989" s="10" t="s">
        <v>37</v>
      </c>
      <c r="F989" s="11">
        <v>45286</v>
      </c>
      <c r="G989">
        <v>176</v>
      </c>
      <c r="H989">
        <v>3.6</v>
      </c>
      <c r="I989">
        <f>IF(MONTH(calls[[#This Row],[Date of Call]])&lt;=6, YEAR(calls[[#This Row],[Date of Call]]), YEAR(calls[[#This Row],[Date of Call]])+1)</f>
        <v>2024</v>
      </c>
      <c r="J989" t="str">
        <f>TEXT(calls[[#This Row],[Date of Call]],"DDDD")</f>
        <v>Tuesday</v>
      </c>
      <c r="K989" t="str">
        <f>IF(calls[[#This Row],[Duration]]&lt;=10, "Under 10 mins", IF(calls[[#This Row],[Duration]]&lt;=30, "10 to 30 mins", IF(calls[[#This Row],[Duration]]&lt;=60, "30 to 60 mins", IF(calls[[#This Row],[Duration]]&lt;=120, "1 to 2 hours", "More than 2 hours"))))</f>
        <v>1 to 2 hours</v>
      </c>
      <c r="L989">
        <f>ROUND(calls[[#This Row],[Satisfaction Rating]],0)</f>
        <v>4</v>
      </c>
    </row>
    <row r="990" spans="2:12">
      <c r="B990" t="s">
        <v>1068</v>
      </c>
      <c r="C990" t="s">
        <v>49</v>
      </c>
      <c r="D990">
        <v>106</v>
      </c>
      <c r="E990" s="10" t="s">
        <v>39</v>
      </c>
      <c r="F990" s="11">
        <v>45287</v>
      </c>
      <c r="G990">
        <v>46</v>
      </c>
      <c r="H990">
        <v>4.5999999999999996</v>
      </c>
      <c r="I990">
        <f>IF(MONTH(calls[[#This Row],[Date of Call]])&lt;=6, YEAR(calls[[#This Row],[Date of Call]]), YEAR(calls[[#This Row],[Date of Call]])+1)</f>
        <v>2024</v>
      </c>
      <c r="J990" t="str">
        <f>TEXT(calls[[#This Row],[Date of Call]],"DDDD")</f>
        <v>Wednesday</v>
      </c>
      <c r="K990" t="str">
        <f>IF(calls[[#This Row],[Duration]]&lt;=10, "Under 10 mins", IF(calls[[#This Row],[Duration]]&lt;=30, "10 to 30 mins", IF(calls[[#This Row],[Duration]]&lt;=60, "30 to 60 mins", IF(calls[[#This Row],[Duration]]&lt;=120, "1 to 2 hours", "More than 2 hours"))))</f>
        <v>1 to 2 hours</v>
      </c>
      <c r="L990">
        <f>ROUND(calls[[#This Row],[Satisfaction Rating]],0)</f>
        <v>5</v>
      </c>
    </row>
    <row r="991" spans="2:12">
      <c r="B991" t="s">
        <v>1069</v>
      </c>
      <c r="C991" t="s">
        <v>62</v>
      </c>
      <c r="D991">
        <v>72</v>
      </c>
      <c r="E991" s="10" t="s">
        <v>40</v>
      </c>
      <c r="F991" s="11">
        <v>45287</v>
      </c>
      <c r="G991">
        <v>164</v>
      </c>
      <c r="H991">
        <v>4.8</v>
      </c>
      <c r="I991">
        <f>IF(MONTH(calls[[#This Row],[Date of Call]])&lt;=6, YEAR(calls[[#This Row],[Date of Call]]), YEAR(calls[[#This Row],[Date of Call]])+1)</f>
        <v>2024</v>
      </c>
      <c r="J991" t="str">
        <f>TEXT(calls[[#This Row],[Date of Call]],"DDDD")</f>
        <v>Wednesday</v>
      </c>
      <c r="K991" t="str">
        <f>IF(calls[[#This Row],[Duration]]&lt;=10, "Under 10 mins", IF(calls[[#This Row],[Duration]]&lt;=30, "10 to 30 mins", IF(calls[[#This Row],[Duration]]&lt;=60, "30 to 60 mins", IF(calls[[#This Row],[Duration]]&lt;=120, "1 to 2 hours", "More than 2 hours"))))</f>
        <v>1 to 2 hours</v>
      </c>
      <c r="L991">
        <f>ROUND(calls[[#This Row],[Satisfaction Rating]],0)</f>
        <v>5</v>
      </c>
    </row>
    <row r="992" spans="2:12">
      <c r="B992" t="s">
        <v>1070</v>
      </c>
      <c r="C992" t="s">
        <v>61</v>
      </c>
      <c r="D992">
        <v>124</v>
      </c>
      <c r="E992" s="10" t="s">
        <v>40</v>
      </c>
      <c r="F992" s="11">
        <v>45288</v>
      </c>
      <c r="G992">
        <v>64</v>
      </c>
      <c r="H992">
        <v>4.5</v>
      </c>
      <c r="I992">
        <f>IF(MONTH(calls[[#This Row],[Date of Call]])&lt;=6, YEAR(calls[[#This Row],[Date of Call]]), YEAR(calls[[#This Row],[Date of Call]])+1)</f>
        <v>2024</v>
      </c>
      <c r="J992" t="str">
        <f>TEXT(calls[[#This Row],[Date of Call]],"DDDD")</f>
        <v>Thursday</v>
      </c>
      <c r="K992" t="str">
        <f>IF(calls[[#This Row],[Duration]]&lt;=10, "Under 10 mins", IF(calls[[#This Row],[Duration]]&lt;=30, "10 to 30 mins", IF(calls[[#This Row],[Duration]]&lt;=60, "30 to 60 mins", IF(calls[[#This Row],[Duration]]&lt;=120, "1 to 2 hours", "More than 2 hours"))))</f>
        <v>More than 2 hours</v>
      </c>
      <c r="L992">
        <f>ROUND(calls[[#This Row],[Satisfaction Rating]],0)</f>
        <v>5</v>
      </c>
    </row>
    <row r="993" spans="2:12">
      <c r="B993" t="s">
        <v>1071</v>
      </c>
      <c r="C993" t="s">
        <v>53</v>
      </c>
      <c r="D993">
        <v>86</v>
      </c>
      <c r="E993" s="10" t="s">
        <v>38</v>
      </c>
      <c r="F993" s="11">
        <v>45288</v>
      </c>
      <c r="G993">
        <v>205</v>
      </c>
      <c r="H993">
        <v>4.5</v>
      </c>
      <c r="I993">
        <f>IF(MONTH(calls[[#This Row],[Date of Call]])&lt;=6, YEAR(calls[[#This Row],[Date of Call]]), YEAR(calls[[#This Row],[Date of Call]])+1)</f>
        <v>2024</v>
      </c>
      <c r="J993" t="str">
        <f>TEXT(calls[[#This Row],[Date of Call]],"DDDD")</f>
        <v>Thursday</v>
      </c>
      <c r="K993" t="str">
        <f>IF(calls[[#This Row],[Duration]]&lt;=10, "Under 10 mins", IF(calls[[#This Row],[Duration]]&lt;=30, "10 to 30 mins", IF(calls[[#This Row],[Duration]]&lt;=60, "30 to 60 mins", IF(calls[[#This Row],[Duration]]&lt;=120, "1 to 2 hours", "More than 2 hours"))))</f>
        <v>1 to 2 hours</v>
      </c>
      <c r="L993">
        <f>ROUND(calls[[#This Row],[Satisfaction Rating]],0)</f>
        <v>5</v>
      </c>
    </row>
    <row r="994" spans="2:12">
      <c r="B994" t="s">
        <v>1072</v>
      </c>
      <c r="C994" t="s">
        <v>60</v>
      </c>
      <c r="D994">
        <v>164</v>
      </c>
      <c r="E994" s="10" t="s">
        <v>38</v>
      </c>
      <c r="F994" s="11">
        <v>45289</v>
      </c>
      <c r="G994">
        <v>100</v>
      </c>
      <c r="H994">
        <v>4.5999999999999996</v>
      </c>
      <c r="I994">
        <f>IF(MONTH(calls[[#This Row],[Date of Call]])&lt;=6, YEAR(calls[[#This Row],[Date of Call]]), YEAR(calls[[#This Row],[Date of Call]])+1)</f>
        <v>2024</v>
      </c>
      <c r="J994" t="str">
        <f>TEXT(calls[[#This Row],[Date of Call]],"DDDD")</f>
        <v>Friday</v>
      </c>
      <c r="K994" t="str">
        <f>IF(calls[[#This Row],[Duration]]&lt;=10, "Under 10 mins", IF(calls[[#This Row],[Duration]]&lt;=30, "10 to 30 mins", IF(calls[[#This Row],[Duration]]&lt;=60, "30 to 60 mins", IF(calls[[#This Row],[Duration]]&lt;=120, "1 to 2 hours", "More than 2 hours"))))</f>
        <v>More than 2 hours</v>
      </c>
      <c r="L994">
        <f>ROUND(calls[[#This Row],[Satisfaction Rating]],0)</f>
        <v>5</v>
      </c>
    </row>
    <row r="995" spans="2:12">
      <c r="B995" t="s">
        <v>1073</v>
      </c>
      <c r="C995" t="s">
        <v>51</v>
      </c>
      <c r="D995">
        <v>40</v>
      </c>
      <c r="E995" s="10" t="s">
        <v>37</v>
      </c>
      <c r="F995" s="11">
        <v>45289</v>
      </c>
      <c r="G995">
        <v>111</v>
      </c>
      <c r="H995">
        <v>4.5999999999999996</v>
      </c>
      <c r="I995">
        <f>IF(MONTH(calls[[#This Row],[Date of Call]])&lt;=6, YEAR(calls[[#This Row],[Date of Call]]), YEAR(calls[[#This Row],[Date of Call]])+1)</f>
        <v>2024</v>
      </c>
      <c r="J995" t="str">
        <f>TEXT(calls[[#This Row],[Date of Call]],"DDDD")</f>
        <v>Friday</v>
      </c>
      <c r="K995" t="str">
        <f>IF(calls[[#This Row],[Duration]]&lt;=10, "Under 10 mins", IF(calls[[#This Row],[Duration]]&lt;=30, "10 to 30 mins", IF(calls[[#This Row],[Duration]]&lt;=60, "30 to 60 mins", IF(calls[[#This Row],[Duration]]&lt;=120, "1 to 2 hours", "More than 2 hours"))))</f>
        <v>30 to 60 mins</v>
      </c>
      <c r="L995">
        <f>ROUND(calls[[#This Row],[Satisfaction Rating]],0)</f>
        <v>5</v>
      </c>
    </row>
    <row r="996" spans="2:12">
      <c r="B996" t="s">
        <v>1074</v>
      </c>
      <c r="C996" t="s">
        <v>63</v>
      </c>
      <c r="D996">
        <v>76</v>
      </c>
      <c r="E996" s="10" t="s">
        <v>36</v>
      </c>
      <c r="F996" s="11">
        <v>45289</v>
      </c>
      <c r="G996">
        <v>80</v>
      </c>
      <c r="H996">
        <v>3.5</v>
      </c>
      <c r="I996">
        <f>IF(MONTH(calls[[#This Row],[Date of Call]])&lt;=6, YEAR(calls[[#This Row],[Date of Call]]), YEAR(calls[[#This Row],[Date of Call]])+1)</f>
        <v>2024</v>
      </c>
      <c r="J996" t="str">
        <f>TEXT(calls[[#This Row],[Date of Call]],"DDDD")</f>
        <v>Friday</v>
      </c>
      <c r="K996" t="str">
        <f>IF(calls[[#This Row],[Duration]]&lt;=10, "Under 10 mins", IF(calls[[#This Row],[Duration]]&lt;=30, "10 to 30 mins", IF(calls[[#This Row],[Duration]]&lt;=60, "30 to 60 mins", IF(calls[[#This Row],[Duration]]&lt;=120, "1 to 2 hours", "More than 2 hours"))))</f>
        <v>1 to 2 hours</v>
      </c>
      <c r="L996">
        <f>ROUND(calls[[#This Row],[Satisfaction Rating]],0)</f>
        <v>4</v>
      </c>
    </row>
    <row r="997" spans="2:12">
      <c r="B997" t="s">
        <v>1075</v>
      </c>
      <c r="C997" t="s">
        <v>61</v>
      </c>
      <c r="D997">
        <v>95</v>
      </c>
      <c r="E997" s="10" t="s">
        <v>39</v>
      </c>
      <c r="F997" s="11">
        <v>45289</v>
      </c>
      <c r="G997">
        <v>50</v>
      </c>
      <c r="H997">
        <v>2.9</v>
      </c>
      <c r="I997">
        <f>IF(MONTH(calls[[#This Row],[Date of Call]])&lt;=6, YEAR(calls[[#This Row],[Date of Call]]), YEAR(calls[[#This Row],[Date of Call]])+1)</f>
        <v>2024</v>
      </c>
      <c r="J997" t="str">
        <f>TEXT(calls[[#This Row],[Date of Call]],"DDDD")</f>
        <v>Friday</v>
      </c>
      <c r="K997" t="str">
        <f>IF(calls[[#This Row],[Duration]]&lt;=10, "Under 10 mins", IF(calls[[#This Row],[Duration]]&lt;=30, "10 to 30 mins", IF(calls[[#This Row],[Duration]]&lt;=60, "30 to 60 mins", IF(calls[[#This Row],[Duration]]&lt;=120, "1 to 2 hours", "More than 2 hours"))))</f>
        <v>1 to 2 hours</v>
      </c>
      <c r="L997">
        <f>ROUND(calls[[#This Row],[Satisfaction Rating]],0)</f>
        <v>3</v>
      </c>
    </row>
    <row r="998" spans="2:12">
      <c r="B998" t="s">
        <v>1076</v>
      </c>
      <c r="C998" t="s">
        <v>63</v>
      </c>
      <c r="D998">
        <v>113</v>
      </c>
      <c r="E998" s="10" t="s">
        <v>40</v>
      </c>
      <c r="F998" s="11">
        <v>45290</v>
      </c>
      <c r="G998">
        <v>165</v>
      </c>
      <c r="H998">
        <v>4.7</v>
      </c>
      <c r="I998">
        <f>IF(MONTH(calls[[#This Row],[Date of Call]])&lt;=6, YEAR(calls[[#This Row],[Date of Call]]), YEAR(calls[[#This Row],[Date of Call]])+1)</f>
        <v>2024</v>
      </c>
      <c r="J998" t="str">
        <f>TEXT(calls[[#This Row],[Date of Call]],"DDDD")</f>
        <v>Saturday</v>
      </c>
      <c r="K998" t="str">
        <f>IF(calls[[#This Row],[Duration]]&lt;=10, "Under 10 mins", IF(calls[[#This Row],[Duration]]&lt;=30, "10 to 30 mins", IF(calls[[#This Row],[Duration]]&lt;=60, "30 to 60 mins", IF(calls[[#This Row],[Duration]]&lt;=120, "1 to 2 hours", "More than 2 hours"))))</f>
        <v>1 to 2 hours</v>
      </c>
      <c r="L998">
        <f>ROUND(calls[[#This Row],[Satisfaction Rating]],0)</f>
        <v>5</v>
      </c>
    </row>
    <row r="999" spans="2:12">
      <c r="B999" t="s">
        <v>1077</v>
      </c>
      <c r="C999" t="s">
        <v>53</v>
      </c>
      <c r="D999">
        <v>81</v>
      </c>
      <c r="E999" s="10" t="s">
        <v>40</v>
      </c>
      <c r="F999" s="11">
        <v>45290</v>
      </c>
      <c r="G999">
        <v>28</v>
      </c>
      <c r="H999">
        <v>3.9</v>
      </c>
      <c r="I999">
        <f>IF(MONTH(calls[[#This Row],[Date of Call]])&lt;=6, YEAR(calls[[#This Row],[Date of Call]]), YEAR(calls[[#This Row],[Date of Call]])+1)</f>
        <v>2024</v>
      </c>
      <c r="J999" t="str">
        <f>TEXT(calls[[#This Row],[Date of Call]],"DDDD")</f>
        <v>Saturday</v>
      </c>
      <c r="K999" t="str">
        <f>IF(calls[[#This Row],[Duration]]&lt;=10, "Under 10 mins", IF(calls[[#This Row],[Duration]]&lt;=30, "10 to 30 mins", IF(calls[[#This Row],[Duration]]&lt;=60, "30 to 60 mins", IF(calls[[#This Row],[Duration]]&lt;=120, "1 to 2 hours", "More than 2 hours"))))</f>
        <v>1 to 2 hours</v>
      </c>
      <c r="L999">
        <f>ROUND(calls[[#This Row],[Satisfaction Rating]],0)</f>
        <v>4</v>
      </c>
    </row>
    <row r="1000" spans="2:12">
      <c r="B1000" t="s">
        <v>1078</v>
      </c>
      <c r="C1000" t="s">
        <v>54</v>
      </c>
      <c r="D1000">
        <v>127</v>
      </c>
      <c r="E1000" s="10" t="s">
        <v>39</v>
      </c>
      <c r="F1000" s="11">
        <v>45290</v>
      </c>
      <c r="G1000">
        <v>215</v>
      </c>
      <c r="H1000">
        <v>3.8</v>
      </c>
      <c r="I1000">
        <f>IF(MONTH(calls[[#This Row],[Date of Call]])&lt;=6, YEAR(calls[[#This Row],[Date of Call]]), YEAR(calls[[#This Row],[Date of Call]])+1)</f>
        <v>2024</v>
      </c>
      <c r="J1000" t="str">
        <f>TEXT(calls[[#This Row],[Date of Call]],"DDDD")</f>
        <v>Saturday</v>
      </c>
      <c r="K1000" t="str">
        <f>IF(calls[[#This Row],[Duration]]&lt;=10, "Under 10 mins", IF(calls[[#This Row],[Duration]]&lt;=30, "10 to 30 mins", IF(calls[[#This Row],[Duration]]&lt;=60, "30 to 60 mins", IF(calls[[#This Row],[Duration]]&lt;=120, "1 to 2 hours", "More than 2 hours"))))</f>
        <v>More than 2 hours</v>
      </c>
      <c r="L1000">
        <f>ROUND(calls[[#This Row],[Satisfaction Rating]],0)</f>
        <v>4</v>
      </c>
    </row>
    <row r="1001" spans="2:12">
      <c r="B1001" t="s">
        <v>1079</v>
      </c>
      <c r="C1001" t="s">
        <v>57</v>
      </c>
      <c r="D1001">
        <v>146</v>
      </c>
      <c r="E1001" s="10" t="s">
        <v>40</v>
      </c>
      <c r="F1001" s="11">
        <v>45291</v>
      </c>
      <c r="G1001">
        <v>115</v>
      </c>
      <c r="H1001">
        <v>2.2999999999999998</v>
      </c>
      <c r="I1001">
        <f>IF(MONTH(calls[[#This Row],[Date of Call]])&lt;=6, YEAR(calls[[#This Row],[Date of Call]]), YEAR(calls[[#This Row],[Date of Call]])+1)</f>
        <v>2024</v>
      </c>
      <c r="J1001" t="str">
        <f>TEXT(calls[[#This Row],[Date of Call]],"DDDD")</f>
        <v>Sunday</v>
      </c>
      <c r="K1001" t="str">
        <f>IF(calls[[#This Row],[Duration]]&lt;=10, "Under 10 mins", IF(calls[[#This Row],[Duration]]&lt;=30, "10 to 30 mins", IF(calls[[#This Row],[Duration]]&lt;=60, "30 to 60 mins", IF(calls[[#This Row],[Duration]]&lt;=120, "1 to 2 hours", "More than 2 hours"))))</f>
        <v>More than 2 hours</v>
      </c>
      <c r="L1001">
        <f>ROUND(calls[[#This Row],[Satisfaction Rating]],0)</f>
        <v>2</v>
      </c>
    </row>
    <row r="1002" spans="2:12">
      <c r="B1002" t="s">
        <v>1080</v>
      </c>
      <c r="C1002" t="s">
        <v>56</v>
      </c>
      <c r="D1002">
        <v>123</v>
      </c>
      <c r="E1002" s="10" t="s">
        <v>40</v>
      </c>
      <c r="F1002" s="11">
        <v>45291</v>
      </c>
      <c r="G1002">
        <v>64</v>
      </c>
      <c r="H1002">
        <v>3.7</v>
      </c>
      <c r="I1002">
        <f>IF(MONTH(calls[[#This Row],[Date of Call]])&lt;=6, YEAR(calls[[#This Row],[Date of Call]]), YEAR(calls[[#This Row],[Date of Call]])+1)</f>
        <v>2024</v>
      </c>
      <c r="J1002" t="str">
        <f>TEXT(calls[[#This Row],[Date of Call]],"DDDD")</f>
        <v>Sunday</v>
      </c>
      <c r="K1002" t="str">
        <f>IF(calls[[#This Row],[Duration]]&lt;=10, "Under 10 mins", IF(calls[[#This Row],[Duration]]&lt;=30, "10 to 30 mins", IF(calls[[#This Row],[Duration]]&lt;=60, "30 to 60 mins", IF(calls[[#This Row],[Duration]]&lt;=120, "1 to 2 hours", "More than 2 hours"))))</f>
        <v>More than 2 hours</v>
      </c>
      <c r="L1002">
        <f>ROUND(calls[[#This Row],[Satisfaction Rating]],0)</f>
        <v>4</v>
      </c>
    </row>
    <row r="1003" spans="2:12">
      <c r="B1003" t="s">
        <v>1081</v>
      </c>
      <c r="C1003" t="s">
        <v>62</v>
      </c>
      <c r="D1003">
        <v>114</v>
      </c>
      <c r="E1003" s="10" t="s">
        <v>36</v>
      </c>
      <c r="F1003" s="11">
        <v>45291</v>
      </c>
      <c r="G1003">
        <v>40</v>
      </c>
      <c r="H1003">
        <v>3.9</v>
      </c>
      <c r="I1003">
        <f>IF(MONTH(calls[[#This Row],[Date of Call]])&lt;=6, YEAR(calls[[#This Row],[Date of Call]]), YEAR(calls[[#This Row],[Date of Call]])+1)</f>
        <v>2024</v>
      </c>
      <c r="J1003" t="str">
        <f>TEXT(calls[[#This Row],[Date of Call]],"DDDD")</f>
        <v>Sunday</v>
      </c>
      <c r="K1003" t="str">
        <f>IF(calls[[#This Row],[Duration]]&lt;=10, "Under 10 mins", IF(calls[[#This Row],[Duration]]&lt;=30, "10 to 30 mins", IF(calls[[#This Row],[Duration]]&lt;=60, "30 to 60 mins", IF(calls[[#This Row],[Duration]]&lt;=120, "1 to 2 hours", "More than 2 hours"))))</f>
        <v>1 to 2 hours</v>
      </c>
      <c r="L1003">
        <f>ROUND(calls[[#This Row],[Satisfaction Rating]],0)</f>
        <v>4</v>
      </c>
    </row>
  </sheetData>
  <pageMargins left="0.7" right="0.7" top="0.75" bottom="0.75" header="0.3" footer="0.3"/>
  <tableParts count="2">
    <tablePart r:id="rId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E2:F7"/>
  <sheetViews>
    <sheetView topLeftCell="A7" zoomScale="130" zoomScaleNormal="130" workbookViewId="0">
      <selection activeCell="H7" sqref="H7"/>
    </sheetView>
  </sheetViews>
  <sheetFormatPr defaultRowHeight="14.45"/>
  <cols>
    <col min="5" max="5" width="12.140625" customWidth="1"/>
    <col min="6" max="6" width="11" customWidth="1"/>
  </cols>
  <sheetData>
    <row r="2" spans="5:6">
      <c r="E2" t="s">
        <v>1082</v>
      </c>
      <c r="F2" t="s">
        <v>1083</v>
      </c>
    </row>
    <row r="3" spans="5:6" ht="45.6" customHeight="1">
      <c r="E3" t="s">
        <v>36</v>
      </c>
    </row>
    <row r="4" spans="5:6" ht="37.15" customHeight="1">
      <c r="E4" t="s">
        <v>37</v>
      </c>
    </row>
    <row r="5" spans="5:6" ht="46.15" customHeight="1">
      <c r="E5" t="s">
        <v>38</v>
      </c>
    </row>
    <row r="6" spans="5:6" ht="40.9" customHeight="1">
      <c r="E6" t="s">
        <v>39</v>
      </c>
    </row>
    <row r="7" spans="5:6" ht="45" customHeight="1">
      <c r="E7" t="s">
        <v>40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Ankit Rawat</dc:creator>
  <cp:keywords/>
  <dc:description/>
  <cp:lastModifiedBy/>
  <cp:revision/>
  <dcterms:created xsi:type="dcterms:W3CDTF">2025-03-24T07:50:43Z</dcterms:created>
  <dcterms:modified xsi:type="dcterms:W3CDTF">2025-03-26T00:02:07Z</dcterms:modified>
  <cp:category/>
  <cp:contentStatus/>
</cp:coreProperties>
</file>